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6392" windowHeight="566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H65" i="1" s="1"/>
  <c r="C66" i="1"/>
  <c r="D65" i="1"/>
  <c r="D64" i="1"/>
  <c r="D63" i="1"/>
  <c r="D66" i="1" s="1"/>
  <c r="M58" i="1"/>
  <c r="L58" i="1"/>
  <c r="F58" i="1"/>
  <c r="H58" i="1" s="1"/>
  <c r="E58" i="1"/>
  <c r="G58" i="1" s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  <c r="H64" i="1" l="1"/>
  <c r="H63" i="1"/>
  <c r="H66" i="1" s="1"/>
</calcChain>
</file>

<file path=xl/sharedStrings.xml><?xml version="1.0" encoding="utf-8"?>
<sst xmlns="http://schemas.openxmlformats.org/spreadsheetml/2006/main" count="381" uniqueCount="245">
  <si>
    <t>Program Number</t>
  </si>
  <si>
    <r>
      <rPr>
        <b/>
        <sz val="10"/>
        <color rgb="FFFF0000"/>
        <rFont val="Calibri"/>
        <family val="2"/>
        <scheme val="minor"/>
      </rPr>
      <t>2018-2019 PROPOSAL and APPROVALS Summary</t>
    </r>
    <r>
      <rPr>
        <b/>
        <sz val="10"/>
        <color theme="1"/>
        <rFont val="Calibri"/>
        <family val="2"/>
        <scheme val="minor"/>
      </rPr>
      <t xml:space="preserve">
Dual Credit Program</t>
    </r>
  </si>
  <si>
    <t>Approved as of 
Cycle 3 (2017-2018)</t>
  </si>
  <si>
    <t>Approved 
as of 
Cycle 3 
(2017-2018)</t>
  </si>
  <si>
    <t>Seats requested for 2018-2019</t>
  </si>
  <si>
    <t>Funding requested for 2018-2019</t>
  </si>
  <si>
    <t>Difference in Seat Numbers</t>
  </si>
  <si>
    <t>Difference in Funding</t>
  </si>
  <si>
    <t>Proposal Notes</t>
  </si>
  <si>
    <t>EDCS APPROVAL COMMENTS</t>
  </si>
  <si>
    <t>How the SCWI comment is reflected in EDCS</t>
  </si>
  <si>
    <t>MONEY THAT CAN BE MOVED</t>
  </si>
  <si>
    <t>MONEY THAT IS NEEDED</t>
  </si>
  <si>
    <t>ELRPT MEETING NOTES-March 27 2018</t>
  </si>
  <si>
    <t>ELRPT MEETING NOTES-April 17 2018</t>
  </si>
  <si>
    <t>06.01S</t>
  </si>
  <si>
    <t>Fleming SHSM Level 1 Carpentry In-School @ Fenelon Falls</t>
  </si>
  <si>
    <t>TLD-decrease of 4 seats</t>
  </si>
  <si>
    <t>APPROVED AS IS</t>
  </si>
  <si>
    <t>AS IS</t>
  </si>
  <si>
    <t>06.01Y</t>
  </si>
  <si>
    <t>Fleming OYAP Level 1 Carpentry In-School @ IE Weldon</t>
  </si>
  <si>
    <t>TLD -decrease of 20 seats and moved to 6.01P</t>
  </si>
  <si>
    <t>PROJECT CANCELLED</t>
  </si>
  <si>
    <t>06.01P</t>
  </si>
  <si>
    <t>Fleming PTG Level 1 Carpentry In-School @ IE Weldon</t>
  </si>
  <si>
    <t>TLD-increase of 20 seats moved from 6.01Y. Increase in funding due to transportation request.</t>
  </si>
  <si>
    <t>06.02S</t>
  </si>
  <si>
    <t>Fleming Hospitality and Tourism SHSM</t>
  </si>
  <si>
    <t>As is.</t>
  </si>
  <si>
    <t>Alex may move some seats from this project to accommodate another project.</t>
  </si>
  <si>
    <t>06.03P</t>
  </si>
  <si>
    <t>Loyalist Links to KPR for the Primary Target Group</t>
  </si>
  <si>
    <t>As is. Increased transportation costs.</t>
  </si>
  <si>
    <t>as is</t>
  </si>
  <si>
    <t>06.04P</t>
  </si>
  <si>
    <t>Loyalist Links to Building Construction Techniques - PTG</t>
  </si>
  <si>
    <t>06.05P</t>
  </si>
  <si>
    <t>Durham Centre 
for Success</t>
  </si>
  <si>
    <t>As is. Increased transportation costs (bus pass costs).</t>
  </si>
  <si>
    <t>06.06P</t>
  </si>
  <si>
    <t>Fleming Centre for Success @ Frost Campus</t>
  </si>
  <si>
    <t>TLD-increase of 20 seats for Sem 1 SWAC.  TLD increased transportation cost which was not requested last year (oversight).</t>
  </si>
  <si>
    <t>Jan 2018 - 2018/19 RFP approved at 77 students at one credit each. Transportation adjusted accordingly. AB</t>
  </si>
  <si>
    <t>TLD-20 seats- Towards Optimal Health did not get approved as well as 14,235 in transportation. Also 10,500 for classroom space under College misc.</t>
  </si>
  <si>
    <t>Kelli and Will to discuss.</t>
  </si>
  <si>
    <t>TLD will find seats from other projects and then apply to SCWI for any other missing funds.</t>
  </si>
  <si>
    <t>06.07P</t>
  </si>
  <si>
    <t>Fleming Centre for Success @ Sutherland Campus</t>
  </si>
  <si>
    <t>06.08P</t>
  </si>
  <si>
    <t>Fleming Hospitality and Tourism At-Risk</t>
  </si>
  <si>
    <t>TLD-increase of 15 seats but from a cancelled dual credit in 6.10P.</t>
  </si>
  <si>
    <t>06.10P</t>
  </si>
  <si>
    <t>Fleming Exploring New Pathways for At Risk Students</t>
  </si>
  <si>
    <t>TLD-increase of 55 seats
PVNC-increase of 5 seats
DDSB-increase of 3 seats</t>
  </si>
  <si>
    <t>Jan 2018 - 2018/19 RFP approved at 2017/18 level</t>
  </si>
  <si>
    <t>Cancelled:
Chem @LCVI-20 Sem 1 seats
Improv @STA - 20 Sem 2 seats
Comm @LCVI - 20 Sem 2 seats
Comm @GL Roberts - 3 seats not approved
All transportation was approved - $3,988.00 which can be used in other projects as needed through a contract change.</t>
  </si>
  <si>
    <t xml:space="preserve">Alex and Will to look at this more closely.  Kelli to weigh in on this project. </t>
  </si>
  <si>
    <t>GL Roberts will stay at 22 seats.
TLD will be moving some seats to support PVNC</t>
  </si>
  <si>
    <t>06.11P</t>
  </si>
  <si>
    <t>Durham Pathways for the Primary Target Group</t>
  </si>
  <si>
    <t>DDSB-increase of 5 seats and increased transportation costs.</t>
  </si>
  <si>
    <t xml:space="preserve">Jan 2018 - 2018/19 RFP approved at 2017/18 level. </t>
  </si>
  <si>
    <t xml:space="preserve">5 seats from DCDSB-Dwyer-Stress Wellness cut
</t>
  </si>
  <si>
    <t>DDSB and DCDSB to discuss re-allotment of seats within this project.</t>
  </si>
  <si>
    <t>DCDSB will cover these 5 seats internally.</t>
  </si>
  <si>
    <t>06.12P</t>
  </si>
  <si>
    <t>Fleming Pathways in Aesthetics for the Primary Target Group</t>
  </si>
  <si>
    <t>As is with increased transportation costs.</t>
  </si>
  <si>
    <t>06.13P</t>
  </si>
  <si>
    <t>Fleming Health and Wellness for the Primary Target Group</t>
  </si>
  <si>
    <t>DDSB-Increase of 25 seats
TLD-decrease of 6 seats.
Net increase of 19 seats for project</t>
  </si>
  <si>
    <t xml:space="preserve">Jan 2018 - 2018/19 RFP approved at 2017/18 level. Transportation approved accordingly. </t>
  </si>
  <si>
    <t xml:space="preserve">19 seats cut from DDSB-JCR-Psych of Sport + 1979 in college and board transportation.
255 seats approved.  </t>
  </si>
  <si>
    <t>DDSB and Fleming to look at re-allocating "extra" seats from other projects to fund these 19 seats at JCR.</t>
  </si>
  <si>
    <t>DDSB will make two courses run in this project if Fleming can run at 14 students.</t>
  </si>
  <si>
    <t>06.15P</t>
  </si>
  <si>
    <t>Fleming Building Connections through Skilled Trades</t>
  </si>
  <si>
    <t>as IS</t>
  </si>
  <si>
    <t>06.16P</t>
  </si>
  <si>
    <t>Fleming Skilled Trades at Frost Campus for Primary</t>
  </si>
  <si>
    <t>06.17P</t>
  </si>
  <si>
    <t>Fleming Environmental Connections for the PTG</t>
  </si>
  <si>
    <t>DDSB-increase of 31 seats</t>
  </si>
  <si>
    <t>Jan 2018 - 2018/19 RFP approved at 2017/18 level.</t>
  </si>
  <si>
    <t>31 seats for DDSB cut (25 seats for Trip Planning at Brock and 6 seats at Uxbridge). Also cut was 2000 Brock transportation and 924 Brock faculty mileage and college misc.  However all $6,000 in college misc for Uxbridge ECOS was kept (should have lost 1800 which we can move elsewhere)</t>
  </si>
  <si>
    <t>DDSB and Fleming to discuss</t>
  </si>
  <si>
    <t>DDSB will cancel Brock.  The other 2 environmental classes will be balanced with discussion with Fleming.</t>
  </si>
  <si>
    <t>06.17S</t>
  </si>
  <si>
    <t>Fleming Environmental Connections (SHSM)</t>
  </si>
  <si>
    <t>PVNC-increase of 1 seat. Increase in transportation.</t>
  </si>
  <si>
    <t>Ecosystem Skills @ St Mary cut by 1 seat plus $300 in miscellaneous</t>
  </si>
  <si>
    <t>To be discussed but can likely make this work.</t>
  </si>
  <si>
    <t>PVNC okay with this.</t>
  </si>
  <si>
    <t>06.18P</t>
  </si>
  <si>
    <t>Fleming Connections in the Visual Arts</t>
  </si>
  <si>
    <t>As is. Bus transportation request for trip to college</t>
  </si>
  <si>
    <t>06.21P</t>
  </si>
  <si>
    <t>Fleming Horticulture and Landscaping</t>
  </si>
  <si>
    <t>Project cancelled</t>
  </si>
  <si>
    <t>06.23P</t>
  </si>
  <si>
    <t>Durham Alternative Education Program</t>
  </si>
  <si>
    <t>DDSB-decrease of 1 seat</t>
  </si>
  <si>
    <t>06.24P</t>
  </si>
  <si>
    <t>Loyalist Alternative 
Education</t>
  </si>
  <si>
    <t>06.25P</t>
  </si>
  <si>
    <t>Fleming Alternative 
Education</t>
  </si>
  <si>
    <t>06.26S</t>
  </si>
  <si>
    <t>Durham SHSM Health &amp; Wellness/Sports</t>
  </si>
  <si>
    <t>DDSB-decrease of 4 seats.</t>
  </si>
  <si>
    <t>06.28P</t>
  </si>
  <si>
    <t>Fleming Manufacturing Connections</t>
  </si>
  <si>
    <t>06.29P</t>
  </si>
  <si>
    <t>Durham Applied Science Technology</t>
  </si>
  <si>
    <t>DCDSB-decrease of 2 seats</t>
  </si>
  <si>
    <t>06.30S</t>
  </si>
  <si>
    <t>Fleming SHSM Health and Wellness</t>
  </si>
  <si>
    <t xml:space="preserve">Jan 2018 - 2018/19 RFP approved at 40 students at one credit each due to 2016/17 results. Transportation reduced accordingly. </t>
  </si>
  <si>
    <t>7 seats cut in total:
- 5 from Brooklin Psyh of Sport and 
- 2 from LCVI Recreation
Also cut was $1,168 in transportation but all of this will be needed. (Look at Project 6.10P for extra transportation $.)</t>
  </si>
  <si>
    <t>Can likely run at 20 seats in each class.  To discuss.</t>
  </si>
  <si>
    <t>Fleming can make these numbers work.</t>
  </si>
  <si>
    <t>06.31D</t>
  </si>
  <si>
    <t>Durham
 OYAP</t>
  </si>
  <si>
    <t>Decrease of 3 seats in CDP taken out of DDSB (just a placeholder for now).</t>
  </si>
  <si>
    <t>06.31F</t>
  </si>
  <si>
    <t>Fleming OYAP - Carpentry Level 1</t>
  </si>
  <si>
    <t>06.31P</t>
  </si>
  <si>
    <t>Fleming OYAP for the Primary Target Group</t>
  </si>
  <si>
    <t xml:space="preserve">Project cancelled.  </t>
  </si>
  <si>
    <t>06.33P</t>
  </si>
  <si>
    <t>Durham Skills for Math and Communication</t>
  </si>
  <si>
    <t>DDSB-increase of 34 seats</t>
  </si>
  <si>
    <t>Jan 2018 - 2018/19 RFP approved at 2017/18 level due to 2016-17 results.</t>
  </si>
  <si>
    <t>34 seats cut:
25 seat at Maxwell Heights-Comm
6 seats at Anderson-Comm + 253 in board and college transp
3 seats at Donald Wilson-Comm</t>
  </si>
  <si>
    <t>DDSB and Durham C to discuss.  Anderson will not run so those 19 seats will move to Maxwell Heights.</t>
  </si>
  <si>
    <t>These sections will be covered internally.  DDSB and Durham to discuss.</t>
  </si>
  <si>
    <t>06.34P</t>
  </si>
  <si>
    <t>Durham Hospitality and Culinary Arts</t>
  </si>
  <si>
    <t>DCDSB-Increase of 15 seats but moved from cancelled 6.55P.</t>
  </si>
  <si>
    <t>06.34S</t>
  </si>
  <si>
    <t>Durham SHSM Hospitality and Culinary Arts</t>
  </si>
  <si>
    <t>As is</t>
  </si>
  <si>
    <t>06.36P</t>
  </si>
  <si>
    <t>Fleming Business Connections for the Primary Target</t>
  </si>
  <si>
    <t>KPR-increase of 20 seats but moved from cancelled 6.36S
DDSB-increase of 4 seats.</t>
  </si>
  <si>
    <t xml:space="preserve">Jan 2018 - 2018/19 RFP approved for 114 students at one dual credit each. </t>
  </si>
  <si>
    <t>9 seats cut:
- 4 seats from Sinclair Marketing
- 5 seats from Clarington Hum Resources</t>
  </si>
  <si>
    <t>Can likely make this work</t>
  </si>
  <si>
    <t>DDSB will be changing the Sinclair Marketing</t>
  </si>
  <si>
    <t>06.36S</t>
  </si>
  <si>
    <t>Fleming Business Connections (SHSM)</t>
  </si>
  <si>
    <t>KPR-decrease of 20 seats but moved to 6.36P.
DDSB-increase of 5 seats</t>
  </si>
  <si>
    <t>06.40P</t>
  </si>
  <si>
    <t>Fleming Math for Technology and Trades for Primary Target</t>
  </si>
  <si>
    <t>Jan 2018 - 2018/19 RFP approved as requested with slight reduction to transportation due to 2016/17 actuals</t>
  </si>
  <si>
    <t>155 in transportation not approved-but will be needed.  For now it has been cut from Courtice Math Sem 1.</t>
  </si>
  <si>
    <t>Adriana to put this $ back from extra transporation funds.</t>
  </si>
  <si>
    <t>Transportation can be covered</t>
  </si>
  <si>
    <t>06.43P</t>
  </si>
  <si>
    <t>Durham Business, IT and Management (Primary Target)</t>
  </si>
  <si>
    <t>DDSB-increase of 17 seats
DCDSB-decrease of 17 seats moved to 6.48P and increase of 15 seats moved from cancelled 6.55p
Net gain of 15 seats for the project.</t>
  </si>
  <si>
    <t>06.43S</t>
  </si>
  <si>
    <t>Durham SHSM Business, IT, Management</t>
  </si>
  <si>
    <t>06.44P</t>
  </si>
  <si>
    <t>Durham Re-engagement 
Program</t>
  </si>
  <si>
    <t>06.45P</t>
  </si>
  <si>
    <t>Fleming New
 Parents</t>
  </si>
  <si>
    <t>06.46P</t>
  </si>
  <si>
    <t>Durham New 
Parents</t>
  </si>
  <si>
    <t xml:space="preserve">Jan 2018 - 2018/19 RFP approved for 15 students based on 2016/17 actuals. RPT retains discretion as to where students are from. </t>
  </si>
  <si>
    <t>20 seats cut from DDSB Con Ed
$1,568.40 cut from transportation (not a clean amount) which I took from DDSB Con Ed still leaving $1,132 in board transp (with no seats).</t>
  </si>
  <si>
    <t>KPR will keep all of the approved seats and DDSB will apply for New Parents ADC and students from DDSB and KPR will work collaboratively to access both classes</t>
  </si>
  <si>
    <t>This can work with collaboration between both boards</t>
  </si>
  <si>
    <t>06.47P</t>
  </si>
  <si>
    <t>Durham College Media, Arts and Design (Primary Target)</t>
  </si>
  <si>
    <t>DDSB-increase of 3 seats
PVNC-increase of 40 seats and decrease of 20 seats moved to 6.10P.
Net increase of 23 seats for the project.</t>
  </si>
  <si>
    <t>Jan 2018 - 2018/19 RFP approved for 140 students at one dual credit each</t>
  </si>
  <si>
    <t>23 seats cut:
- 20 seats from HT Photography
- 3 seats from RSMcLau-Ideas and Imaging
Also $486 in HT transport</t>
  </si>
  <si>
    <t>Alex will find seats elsewhere to make this one work (perhaps from an approved new dual credit in another project.). DDSB ok with the reduction of 3 seats.</t>
  </si>
  <si>
    <t>PVNC will cover this one. Can make this work with # of seats.</t>
  </si>
  <si>
    <t>06.48P</t>
  </si>
  <si>
    <t>Durham Skilled Trades at the SS for the Primary Target</t>
  </si>
  <si>
    <t>DCDSB-increase of 15 seats but moved from cancelled 6.43P</t>
  </si>
  <si>
    <t xml:space="preserve">15 seats cut from Basic Auto STA as well as 955.20 in STA transp and 750 in college misc. Somehow there was an extra $7.00 approved in transportation which I allotted to Holy Trinity Auto in this same project.
</t>
  </si>
  <si>
    <t>For PVNC, this was a 2 year cycle dual credit which flips from year to year.  Alex would like to make this dual credit happen. Perhaps move it to Semester 2 to allow for time to fund the seats.  May need to ask for "donations".</t>
  </si>
  <si>
    <t>PVNC and Durham are making this work.</t>
  </si>
  <si>
    <t>06.48S</t>
  </si>
  <si>
    <t>Durham Skilled Trades at the S.S. (SHSM)</t>
  </si>
  <si>
    <t>06.52P</t>
  </si>
  <si>
    <t>Fleming Skilled Trades for the Primary Target Group</t>
  </si>
  <si>
    <t>DDSB-increase of 8 seats.  Some miscellaneous costs removed due to changes in courses.</t>
  </si>
  <si>
    <t>Jan 2018 - 2018/19 RFP approved for 230 students at one credit each.</t>
  </si>
  <si>
    <t xml:space="preserve">8 seats cut from Construction @ Dwyer. </t>
  </si>
  <si>
    <t>Seats to be found/donated from other boards.  Will to put out a notice to this effect. Could leave it alone for now until Semester 1 seats are figured out.</t>
  </si>
  <si>
    <t>06.53A</t>
  </si>
  <si>
    <t>Fleming College Adult Dual Credit-ADC</t>
  </si>
  <si>
    <t>As is but seats assigned as follows:
PVNC-Increase of 18 seats (placeholder only)
TLD-Increase of 18 seats (placeholder only)</t>
  </si>
  <si>
    <t>06.54P</t>
  </si>
  <si>
    <t>Loyalist 
Esthetics</t>
  </si>
  <si>
    <t>DCDSB-decrease of 1 seat. Increased transportation costs.</t>
  </si>
  <si>
    <t>06.55P</t>
  </si>
  <si>
    <t>Durham Pathways for Students in Credit Recovery</t>
  </si>
  <si>
    <t>DDSB-decrease of 2 seats
DCDSB-decrease of 30 seats moved to 6.43P and 6.34P</t>
  </si>
  <si>
    <t>06.56P</t>
  </si>
  <si>
    <t>Durham Transition to College for Special Needs Students</t>
  </si>
  <si>
    <t>As.  Increased transportation costs.</t>
  </si>
  <si>
    <t>06.57P</t>
  </si>
  <si>
    <t>Fleming FNMI Summer Program</t>
  </si>
  <si>
    <t>Reapplication of summer school. All summer school projects will be vigourously promoted at an early date and will be open to all 5 partnering boards.</t>
  </si>
  <si>
    <t>Jan 2018 - 2018-19 RFP approved benchmarks for 14 students. RPT is encouraged to find funding in-year for remaining costs</t>
  </si>
  <si>
    <t>All 14 seats approved.  Usual summer school funding not yet approved.</t>
  </si>
  <si>
    <t>to reapply at a future cycle change</t>
  </si>
  <si>
    <t>06.58P</t>
  </si>
  <si>
    <t>Durham Summer
SWAC</t>
  </si>
  <si>
    <t>Jan 2018 - 2018-19 RFP approved benchmarks for 32 students. RPT is encouraged to find funding in-year for remaining costs</t>
  </si>
  <si>
    <t>5 seats not approved for DCDSB. Usual sumer school funding also not approved for now.</t>
  </si>
  <si>
    <t>06.59P</t>
  </si>
  <si>
    <t>Fleming Summer School Dual Credits</t>
  </si>
  <si>
    <t>Jan 2018 - 2018-19 RFP approved benchmarks for 21 students. RPT is encouraged to find funding in-year for remaining costs</t>
  </si>
  <si>
    <t>9 seats not approved: 5 from Makeup and 4 from Mech Trades. Usual summer school funding also not approved for now.</t>
  </si>
  <si>
    <t>06.60P</t>
  </si>
  <si>
    <t>Durham Summer School Dual Credits</t>
  </si>
  <si>
    <t>DCDSB-increase of 15 seats as applied for in 2016-2017.  
Reapplication of summer school. All summer school projects will be vigourously promoted at an early date and will be open to all 5 partnering boards.</t>
  </si>
  <si>
    <t>Jan 2018 - 2018-19 RFP approved benchmarks for 11 students. RPT is encouraged to find funding in-year for remaining costs</t>
  </si>
  <si>
    <t>22 seats not approved. 10 seats cut from DCDSB and 12 from KPR.  Usual sumer school funding also not approved for now.</t>
  </si>
  <si>
    <t>06.61P</t>
  </si>
  <si>
    <t>Loyalist Summer School Dual Credits</t>
  </si>
  <si>
    <t>Jan 2018 - 2018-19 RFP approved benchmarks for 8 students. RPT is encouraged to find funding in-year for remaining costs</t>
  </si>
  <si>
    <t>2 seats cut. Usual summer school funding also not approved for now.</t>
  </si>
  <si>
    <t>06.62A</t>
  </si>
  <si>
    <t>Durham College ADC-SWAC with DDSB</t>
  </si>
  <si>
    <t>DDSB Increase of 14 seats. Increased Board Miscellaneous.  Increased transportation costs.</t>
  </si>
  <si>
    <t>06.63A</t>
  </si>
  <si>
    <t>Durham College ADC-SWAC with DCDSB</t>
  </si>
  <si>
    <t>DCDSB-increase of 18 seats to accommodate Sem 1 adults.</t>
  </si>
  <si>
    <t>TOTAL:</t>
  </si>
  <si>
    <t>APPROVED FOR</t>
  </si>
  <si>
    <t># OF SEATS BY TARGET GROUP</t>
  </si>
  <si>
    <t>#</t>
  </si>
  <si>
    <t>%AGE</t>
  </si>
  <si>
    <t xml:space="preserve">PRIMARY TARGET </t>
  </si>
  <si>
    <r>
      <t>PRIMARY TARGET/ ADC</t>
    </r>
    <r>
      <rPr>
        <sz val="8"/>
        <color theme="1"/>
        <rFont val="Calibri"/>
        <family val="2"/>
        <scheme val="minor"/>
      </rPr>
      <t xml:space="preserve"> (108 seats)</t>
    </r>
  </si>
  <si>
    <t>SHSM</t>
  </si>
  <si>
    <t>OYAP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</si>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</sst>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4" fontId="2" fillId="3" borderId="1" xfId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8" fontId="8" fillId="0" borderId="1" xfId="0" applyNumberFormat="1" applyFont="1" applyBorder="1"/>
    <xf numFmtId="44" fontId="8" fillId="0" borderId="1" xfId="1" applyFont="1" applyBorder="1"/>
    <xf numFmtId="0" fontId="8" fillId="0" borderId="1" xfId="0" applyFont="1" applyBorder="1" applyAlignment="1">
      <alignment horizontal="left" wrapText="1"/>
    </xf>
    <xf numFmtId="0" fontId="9" fillId="6" borderId="1" xfId="0" applyFont="1" applyFill="1" applyBorder="1" applyAlignment="1">
      <alignment horizontal="left" wrapText="1"/>
    </xf>
    <xf numFmtId="0" fontId="0" fillId="0" borderId="0" xfId="0" applyFont="1"/>
    <xf numFmtId="0" fontId="7" fillId="0" borderId="0" xfId="0" applyFont="1"/>
    <xf numFmtId="0" fontId="8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8" fontId="10" fillId="0" borderId="1" xfId="0" applyNumberFormat="1" applyFont="1" applyBorder="1"/>
    <xf numFmtId="44" fontId="10" fillId="0" borderId="1" xfId="1" applyFont="1" applyBorder="1"/>
    <xf numFmtId="0" fontId="10" fillId="0" borderId="1" xfId="0" applyFont="1" applyBorder="1" applyAlignment="1">
      <alignment horizontal="left" wrapText="1"/>
    </xf>
    <xf numFmtId="0" fontId="11" fillId="6" borderId="1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left" wrapText="1"/>
    </xf>
    <xf numFmtId="0" fontId="2" fillId="3" borderId="1" xfId="0" applyFont="1" applyFill="1" applyBorder="1"/>
    <xf numFmtId="0" fontId="12" fillId="3" borderId="1" xfId="0" applyFont="1" applyFill="1" applyBorder="1" applyAlignment="1">
      <alignment wrapText="1"/>
    </xf>
    <xf numFmtId="3" fontId="12" fillId="3" borderId="1" xfId="0" applyNumberFormat="1" applyFont="1" applyFill="1" applyBorder="1"/>
    <xf numFmtId="8" fontId="12" fillId="3" borderId="1" xfId="0" applyNumberFormat="1" applyFont="1" applyFill="1" applyBorder="1"/>
    <xf numFmtId="0" fontId="12" fillId="3" borderId="1" xfId="0" applyFont="1" applyFill="1" applyBorder="1"/>
    <xf numFmtId="44" fontId="12" fillId="3" borderId="1" xfId="1" applyFont="1" applyFill="1" applyBorder="1"/>
    <xf numFmtId="8" fontId="2" fillId="3" borderId="1" xfId="0" applyNumberFormat="1" applyFont="1" applyFill="1" applyBorder="1"/>
    <xf numFmtId="0" fontId="3" fillId="3" borderId="1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12" fillId="5" borderId="0" xfId="0" applyFont="1" applyFill="1" applyAlignment="1">
      <alignment wrapText="1"/>
    </xf>
    <xf numFmtId="0" fontId="12" fillId="5" borderId="0" xfId="0" applyFont="1" applyFill="1"/>
    <xf numFmtId="44" fontId="12" fillId="5" borderId="0" xfId="1" applyFont="1" applyFill="1"/>
    <xf numFmtId="0" fontId="8" fillId="0" borderId="0" xfId="0" applyFont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1" xfId="0" applyFill="1" applyBorder="1"/>
    <xf numFmtId="44" fontId="4" fillId="3" borderId="1" xfId="1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3" fontId="0" fillId="0" borderId="1" xfId="0" applyNumberFormat="1" applyBorder="1"/>
    <xf numFmtId="9" fontId="0" fillId="0" borderId="1" xfId="2" applyFont="1" applyBorder="1"/>
    <xf numFmtId="44" fontId="13" fillId="0" borderId="1" xfId="1" applyFont="1" applyBorder="1" applyAlignment="1">
      <alignment wrapText="1"/>
    </xf>
    <xf numFmtId="44" fontId="0" fillId="0" borderId="1" xfId="1" applyFont="1" applyBorder="1" applyAlignment="1">
      <alignment wrapText="1"/>
    </xf>
    <xf numFmtId="0" fontId="4" fillId="2" borderId="0" xfId="0" applyFont="1" applyFill="1" applyAlignment="1">
      <alignment wrapText="1"/>
    </xf>
    <xf numFmtId="3" fontId="2" fillId="2" borderId="0" xfId="0" applyNumberFormat="1" applyFont="1" applyFill="1"/>
    <xf numFmtId="9" fontId="2" fillId="2" borderId="0" xfId="2" applyFont="1" applyFill="1"/>
    <xf numFmtId="0" fontId="0" fillId="6" borderId="0" xfId="0" applyFill="1"/>
    <xf numFmtId="44" fontId="2" fillId="3" borderId="0" xfId="1" applyFont="1" applyFill="1" applyAlignment="1">
      <alignment wrapText="1"/>
    </xf>
    <xf numFmtId="3" fontId="2" fillId="3" borderId="0" xfId="0" applyNumberFormat="1" applyFont="1" applyFill="1"/>
    <xf numFmtId="9" fontId="2" fillId="3" borderId="0" xfId="2" applyFont="1" applyFill="1"/>
    <xf numFmtId="0" fontId="13" fillId="0" borderId="0" xfId="0" applyFont="1" applyAlignment="1">
      <alignment wrapText="1"/>
    </xf>
    <xf numFmtId="44" fontId="0" fillId="0" borderId="0" xfId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zoomScale="80" zoomScaleNormal="80" workbookViewId="0">
      <selection activeCell="K4" sqref="K4"/>
    </sheetView>
  </sheetViews>
  <sheetFormatPr defaultRowHeight="15.6" x14ac:dyDescent="0.3"/>
  <cols>
    <col min="1" max="1" width="5.88671875" customWidth="1"/>
    <col min="2" max="2" width="15.77734375" style="57" customWidth="1"/>
    <col min="3" max="3" width="6.6640625" customWidth="1"/>
    <col min="4" max="4" width="11.21875" customWidth="1"/>
    <col min="5" max="5" width="5.33203125" customWidth="1"/>
    <col min="6" max="6" width="12.21875" style="58" customWidth="1"/>
    <col min="7" max="7" width="7.33203125" hidden="1" customWidth="1"/>
    <col min="8" max="8" width="13.77734375" hidden="1" customWidth="1"/>
    <col min="9" max="9" width="22.109375" style="40" customWidth="1"/>
    <col min="10" max="10" width="19.5546875" style="40" customWidth="1"/>
    <col min="11" max="11" width="23.77734375" style="40" customWidth="1"/>
    <col min="12" max="12" width="8.88671875" style="18" hidden="1" customWidth="1"/>
    <col min="13" max="13" width="8.88671875" style="19" hidden="1" customWidth="1"/>
    <col min="14" max="14" width="20" style="11" customWidth="1"/>
    <col min="15" max="15" width="16.88671875" style="11" customWidth="1"/>
  </cols>
  <sheetData>
    <row r="1" spans="1:15" s="11" customFormat="1" ht="60.6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6" t="s">
        <v>8</v>
      </c>
      <c r="J1" s="6" t="s">
        <v>9</v>
      </c>
      <c r="K1" s="6" t="s">
        <v>10</v>
      </c>
      <c r="L1" s="7" t="s">
        <v>11</v>
      </c>
      <c r="M1" s="8" t="s">
        <v>12</v>
      </c>
      <c r="N1" s="9" t="s">
        <v>13</v>
      </c>
      <c r="O1" s="10" t="s">
        <v>14</v>
      </c>
    </row>
    <row r="2" spans="1:15" s="20" customFormat="1" ht="31.8" x14ac:dyDescent="0.3">
      <c r="A2" s="12" t="s">
        <v>15</v>
      </c>
      <c r="B2" s="13" t="s">
        <v>16</v>
      </c>
      <c r="C2" s="12">
        <v>24</v>
      </c>
      <c r="D2" s="14">
        <v>60572</v>
      </c>
      <c r="E2" s="12">
        <v>20</v>
      </c>
      <c r="F2" s="15">
        <v>55572</v>
      </c>
      <c r="G2" s="12">
        <f>SUM(E2-C2)</f>
        <v>-4</v>
      </c>
      <c r="H2" s="14">
        <f>SUM(F2-D2)</f>
        <v>-5000</v>
      </c>
      <c r="I2" s="16" t="s">
        <v>17</v>
      </c>
      <c r="J2" s="16" t="s">
        <v>18</v>
      </c>
      <c r="K2" s="17" t="s">
        <v>18</v>
      </c>
      <c r="L2" s="18"/>
      <c r="M2" s="19"/>
      <c r="N2" s="13" t="s">
        <v>19</v>
      </c>
      <c r="O2" s="13"/>
    </row>
    <row r="3" spans="1:15" s="20" customFormat="1" ht="31.8" x14ac:dyDescent="0.3">
      <c r="A3" s="21" t="s">
        <v>20</v>
      </c>
      <c r="B3" s="22" t="s">
        <v>21</v>
      </c>
      <c r="C3" s="21">
        <v>20</v>
      </c>
      <c r="D3" s="23">
        <v>52040</v>
      </c>
      <c r="E3" s="21">
        <v>0</v>
      </c>
      <c r="F3" s="24">
        <v>0</v>
      </c>
      <c r="G3" s="21">
        <f t="shared" ref="G3:H58" si="0">SUM(E3-C3)</f>
        <v>-20</v>
      </c>
      <c r="H3" s="23">
        <f t="shared" si="0"/>
        <v>-52040</v>
      </c>
      <c r="I3" s="25" t="s">
        <v>22</v>
      </c>
      <c r="J3" s="25" t="s">
        <v>23</v>
      </c>
      <c r="K3" s="26" t="s">
        <v>23</v>
      </c>
      <c r="L3" s="18"/>
      <c r="M3" s="19"/>
      <c r="N3" s="13" t="s">
        <v>19</v>
      </c>
      <c r="O3" s="13"/>
    </row>
    <row r="4" spans="1:15" s="20" customFormat="1" ht="34.200000000000003" customHeight="1" x14ac:dyDescent="0.3">
      <c r="A4" s="12" t="s">
        <v>24</v>
      </c>
      <c r="B4" s="13" t="s">
        <v>25</v>
      </c>
      <c r="C4" s="12">
        <v>20</v>
      </c>
      <c r="D4" s="14">
        <v>52040</v>
      </c>
      <c r="E4" s="12">
        <v>20</v>
      </c>
      <c r="F4" s="15">
        <v>52360</v>
      </c>
      <c r="G4" s="21">
        <f t="shared" si="0"/>
        <v>0</v>
      </c>
      <c r="H4" s="14">
        <f t="shared" si="0"/>
        <v>320</v>
      </c>
      <c r="I4" s="16" t="s">
        <v>26</v>
      </c>
      <c r="J4" s="16" t="s">
        <v>18</v>
      </c>
      <c r="K4" s="17" t="s">
        <v>18</v>
      </c>
      <c r="L4" s="18"/>
      <c r="M4" s="19"/>
      <c r="N4" s="13" t="s">
        <v>19</v>
      </c>
      <c r="O4" s="13"/>
    </row>
    <row r="5" spans="1:15" s="20" customFormat="1" ht="31.8" x14ac:dyDescent="0.3">
      <c r="A5" s="12" t="s">
        <v>27</v>
      </c>
      <c r="B5" s="13" t="s">
        <v>28</v>
      </c>
      <c r="C5" s="12">
        <v>40</v>
      </c>
      <c r="D5" s="14">
        <v>43640</v>
      </c>
      <c r="E5" s="12">
        <v>40</v>
      </c>
      <c r="F5" s="15">
        <v>43640</v>
      </c>
      <c r="G5" s="12">
        <f t="shared" si="0"/>
        <v>0</v>
      </c>
      <c r="H5" s="14">
        <f t="shared" si="0"/>
        <v>0</v>
      </c>
      <c r="I5" s="16" t="s">
        <v>29</v>
      </c>
      <c r="J5" s="16" t="s">
        <v>18</v>
      </c>
      <c r="K5" s="17" t="s">
        <v>18</v>
      </c>
      <c r="L5" s="18"/>
      <c r="M5" s="19"/>
      <c r="N5" s="13" t="s">
        <v>30</v>
      </c>
      <c r="O5" s="13"/>
    </row>
    <row r="6" spans="1:15" s="20" customFormat="1" ht="31.8" x14ac:dyDescent="0.3">
      <c r="A6" s="12" t="s">
        <v>31</v>
      </c>
      <c r="B6" s="13" t="s">
        <v>32</v>
      </c>
      <c r="C6" s="12">
        <v>113</v>
      </c>
      <c r="D6" s="14">
        <v>123458</v>
      </c>
      <c r="E6" s="12">
        <v>113</v>
      </c>
      <c r="F6" s="15">
        <v>125960</v>
      </c>
      <c r="G6" s="12">
        <f t="shared" si="0"/>
        <v>0</v>
      </c>
      <c r="H6" s="14">
        <f t="shared" si="0"/>
        <v>2502</v>
      </c>
      <c r="I6" s="16" t="s">
        <v>33</v>
      </c>
      <c r="J6" s="16" t="s">
        <v>18</v>
      </c>
      <c r="K6" s="17" t="s">
        <v>18</v>
      </c>
      <c r="L6" s="18"/>
      <c r="M6" s="19"/>
      <c r="N6" s="13" t="s">
        <v>34</v>
      </c>
      <c r="O6" s="13"/>
    </row>
    <row r="7" spans="1:15" s="20" customFormat="1" ht="31.8" x14ac:dyDescent="0.3">
      <c r="A7" s="12" t="s">
        <v>35</v>
      </c>
      <c r="B7" s="13" t="s">
        <v>36</v>
      </c>
      <c r="C7" s="12">
        <v>20</v>
      </c>
      <c r="D7" s="14">
        <v>18506</v>
      </c>
      <c r="E7" s="12">
        <v>20</v>
      </c>
      <c r="F7" s="15">
        <v>19006</v>
      </c>
      <c r="G7" s="12">
        <f t="shared" si="0"/>
        <v>0</v>
      </c>
      <c r="H7" s="14">
        <f t="shared" si="0"/>
        <v>500</v>
      </c>
      <c r="I7" s="16" t="s">
        <v>33</v>
      </c>
      <c r="J7" s="16" t="s">
        <v>18</v>
      </c>
      <c r="K7" s="17" t="s">
        <v>18</v>
      </c>
      <c r="L7" s="18"/>
      <c r="M7" s="19"/>
      <c r="N7" s="13" t="s">
        <v>19</v>
      </c>
      <c r="O7" s="13"/>
    </row>
    <row r="8" spans="1:15" s="20" customFormat="1" ht="21.6" x14ac:dyDescent="0.3">
      <c r="A8" s="12" t="s">
        <v>37</v>
      </c>
      <c r="B8" s="13" t="s">
        <v>38</v>
      </c>
      <c r="C8" s="12">
        <v>363</v>
      </c>
      <c r="D8" s="14">
        <v>634273</v>
      </c>
      <c r="E8" s="12">
        <v>363</v>
      </c>
      <c r="F8" s="15">
        <v>639718</v>
      </c>
      <c r="G8" s="12">
        <f t="shared" si="0"/>
        <v>0</v>
      </c>
      <c r="H8" s="14">
        <f t="shared" si="0"/>
        <v>5445</v>
      </c>
      <c r="I8" s="16" t="s">
        <v>39</v>
      </c>
      <c r="J8" s="16" t="s">
        <v>18</v>
      </c>
      <c r="K8" s="17" t="s">
        <v>18</v>
      </c>
      <c r="L8" s="18"/>
      <c r="M8" s="19"/>
      <c r="N8" s="13" t="s">
        <v>19</v>
      </c>
      <c r="O8" s="13"/>
    </row>
    <row r="9" spans="1:15" s="20" customFormat="1" ht="60" customHeight="1" x14ac:dyDescent="0.3">
      <c r="A9" s="12" t="s">
        <v>40</v>
      </c>
      <c r="B9" s="13" t="s">
        <v>41</v>
      </c>
      <c r="C9" s="12">
        <v>77</v>
      </c>
      <c r="D9" s="14">
        <v>138730</v>
      </c>
      <c r="E9" s="12">
        <v>97</v>
      </c>
      <c r="F9" s="15">
        <v>203080</v>
      </c>
      <c r="G9" s="12">
        <f t="shared" si="0"/>
        <v>20</v>
      </c>
      <c r="H9" s="14">
        <f t="shared" si="0"/>
        <v>64350</v>
      </c>
      <c r="I9" s="16" t="s">
        <v>42</v>
      </c>
      <c r="J9" s="16" t="s">
        <v>43</v>
      </c>
      <c r="K9" s="17" t="s">
        <v>44</v>
      </c>
      <c r="L9" s="18"/>
      <c r="M9" s="19"/>
      <c r="N9" s="13" t="s">
        <v>45</v>
      </c>
      <c r="O9" s="13" t="s">
        <v>46</v>
      </c>
    </row>
    <row r="10" spans="1:15" s="20" customFormat="1" ht="31.8" x14ac:dyDescent="0.3">
      <c r="A10" s="12" t="s">
        <v>47</v>
      </c>
      <c r="B10" s="13" t="s">
        <v>48</v>
      </c>
      <c r="C10" s="12">
        <v>70</v>
      </c>
      <c r="D10" s="14">
        <v>153545</v>
      </c>
      <c r="E10" s="12">
        <v>70</v>
      </c>
      <c r="F10" s="15">
        <v>153545</v>
      </c>
      <c r="G10" s="12">
        <f t="shared" si="0"/>
        <v>0</v>
      </c>
      <c r="H10" s="14">
        <f t="shared" si="0"/>
        <v>0</v>
      </c>
      <c r="I10" s="16" t="s">
        <v>29</v>
      </c>
      <c r="J10" s="16" t="s">
        <v>18</v>
      </c>
      <c r="K10" s="17" t="s">
        <v>18</v>
      </c>
      <c r="L10" s="18"/>
      <c r="M10" s="19"/>
      <c r="N10" s="13" t="s">
        <v>19</v>
      </c>
      <c r="O10" s="13"/>
    </row>
    <row r="11" spans="1:15" s="20" customFormat="1" ht="21.6" x14ac:dyDescent="0.3">
      <c r="A11" s="12" t="s">
        <v>49</v>
      </c>
      <c r="B11" s="13" t="s">
        <v>50</v>
      </c>
      <c r="C11" s="12">
        <v>82</v>
      </c>
      <c r="D11" s="14">
        <v>98837</v>
      </c>
      <c r="E11" s="12">
        <v>97</v>
      </c>
      <c r="F11" s="15">
        <v>117456</v>
      </c>
      <c r="G11" s="12">
        <f t="shared" si="0"/>
        <v>15</v>
      </c>
      <c r="H11" s="14">
        <f t="shared" si="0"/>
        <v>18619</v>
      </c>
      <c r="I11" s="16" t="s">
        <v>51</v>
      </c>
      <c r="J11" s="16" t="s">
        <v>18</v>
      </c>
      <c r="K11" s="17" t="s">
        <v>18</v>
      </c>
      <c r="L11" s="18"/>
      <c r="M11" s="19"/>
      <c r="N11" s="13" t="s">
        <v>19</v>
      </c>
      <c r="O11" s="13"/>
    </row>
    <row r="12" spans="1:15" s="20" customFormat="1" ht="93.6" customHeight="1" x14ac:dyDescent="0.3">
      <c r="A12" s="12" t="s">
        <v>52</v>
      </c>
      <c r="B12" s="13" t="s">
        <v>53</v>
      </c>
      <c r="C12" s="12">
        <v>198</v>
      </c>
      <c r="D12" s="14">
        <v>172980</v>
      </c>
      <c r="E12" s="12">
        <v>261</v>
      </c>
      <c r="F12" s="15">
        <v>230516</v>
      </c>
      <c r="G12" s="12">
        <f t="shared" si="0"/>
        <v>63</v>
      </c>
      <c r="H12" s="14">
        <f t="shared" si="0"/>
        <v>57536</v>
      </c>
      <c r="I12" s="16" t="s">
        <v>54</v>
      </c>
      <c r="J12" s="16" t="s">
        <v>55</v>
      </c>
      <c r="K12" s="17" t="s">
        <v>56</v>
      </c>
      <c r="L12" s="18">
        <v>3988</v>
      </c>
      <c r="M12" s="19"/>
      <c r="N12" s="13" t="s">
        <v>57</v>
      </c>
      <c r="O12" s="13" t="s">
        <v>58</v>
      </c>
    </row>
    <row r="13" spans="1:15" s="20" customFormat="1" ht="49.2" customHeight="1" x14ac:dyDescent="0.3">
      <c r="A13" s="12" t="s">
        <v>59</v>
      </c>
      <c r="B13" s="13" t="s">
        <v>60</v>
      </c>
      <c r="C13" s="12">
        <v>174</v>
      </c>
      <c r="D13" s="14">
        <v>140266.4</v>
      </c>
      <c r="E13" s="12">
        <v>179</v>
      </c>
      <c r="F13" s="15">
        <v>144270.39999999999</v>
      </c>
      <c r="G13" s="12">
        <f t="shared" si="0"/>
        <v>5</v>
      </c>
      <c r="H13" s="14">
        <f t="shared" si="0"/>
        <v>4004</v>
      </c>
      <c r="I13" s="16" t="s">
        <v>61</v>
      </c>
      <c r="J13" s="16" t="s">
        <v>62</v>
      </c>
      <c r="K13" s="17" t="s">
        <v>63</v>
      </c>
      <c r="L13" s="18"/>
      <c r="M13" s="19"/>
      <c r="N13" s="13" t="s">
        <v>64</v>
      </c>
      <c r="O13" s="13" t="s">
        <v>65</v>
      </c>
    </row>
    <row r="14" spans="1:15" s="20" customFormat="1" ht="31.8" x14ac:dyDescent="0.3">
      <c r="A14" s="12" t="s">
        <v>66</v>
      </c>
      <c r="B14" s="13" t="s">
        <v>67</v>
      </c>
      <c r="C14" s="12">
        <v>172</v>
      </c>
      <c r="D14" s="14">
        <v>236029</v>
      </c>
      <c r="E14" s="12">
        <v>172</v>
      </c>
      <c r="F14" s="15">
        <v>238813</v>
      </c>
      <c r="G14" s="12">
        <f t="shared" si="0"/>
        <v>0</v>
      </c>
      <c r="H14" s="14">
        <f t="shared" si="0"/>
        <v>2784</v>
      </c>
      <c r="I14" s="16" t="s">
        <v>68</v>
      </c>
      <c r="J14" s="16" t="s">
        <v>18</v>
      </c>
      <c r="K14" s="17" t="s">
        <v>18</v>
      </c>
      <c r="L14" s="18"/>
      <c r="M14" s="19"/>
      <c r="N14" s="13" t="s">
        <v>19</v>
      </c>
      <c r="O14" s="13"/>
    </row>
    <row r="15" spans="1:15" s="20" customFormat="1" ht="53.4" customHeight="1" x14ac:dyDescent="0.3">
      <c r="A15" s="12" t="s">
        <v>69</v>
      </c>
      <c r="B15" s="13" t="s">
        <v>70</v>
      </c>
      <c r="C15" s="12">
        <v>236</v>
      </c>
      <c r="D15" s="14">
        <v>195709</v>
      </c>
      <c r="E15" s="12">
        <v>255</v>
      </c>
      <c r="F15" s="15">
        <v>213245</v>
      </c>
      <c r="G15" s="12">
        <f t="shared" si="0"/>
        <v>19</v>
      </c>
      <c r="H15" s="14">
        <f t="shared" si="0"/>
        <v>17536</v>
      </c>
      <c r="I15" s="16" t="s">
        <v>71</v>
      </c>
      <c r="J15" s="16" t="s">
        <v>72</v>
      </c>
      <c r="K15" s="17" t="s">
        <v>73</v>
      </c>
      <c r="L15" s="18"/>
      <c r="M15" s="19"/>
      <c r="N15" s="13" t="s">
        <v>74</v>
      </c>
      <c r="O15" s="13" t="s">
        <v>75</v>
      </c>
    </row>
    <row r="16" spans="1:15" s="20" customFormat="1" ht="31.8" x14ac:dyDescent="0.3">
      <c r="A16" s="12" t="s">
        <v>76</v>
      </c>
      <c r="B16" s="13" t="s">
        <v>77</v>
      </c>
      <c r="C16" s="12">
        <v>101</v>
      </c>
      <c r="D16" s="14">
        <v>141228.6</v>
      </c>
      <c r="E16" s="12">
        <v>101</v>
      </c>
      <c r="F16" s="15">
        <v>142688.6</v>
      </c>
      <c r="G16" s="12">
        <f t="shared" si="0"/>
        <v>0</v>
      </c>
      <c r="H16" s="14">
        <f t="shared" si="0"/>
        <v>1460</v>
      </c>
      <c r="I16" s="16" t="s">
        <v>68</v>
      </c>
      <c r="J16" s="16" t="s">
        <v>18</v>
      </c>
      <c r="K16" s="17" t="s">
        <v>18</v>
      </c>
      <c r="L16" s="18"/>
      <c r="M16" s="19"/>
      <c r="N16" s="13" t="s">
        <v>78</v>
      </c>
      <c r="O16" s="13"/>
    </row>
    <row r="17" spans="1:15" s="20" customFormat="1" ht="31.8" x14ac:dyDescent="0.3">
      <c r="A17" s="12" t="s">
        <v>79</v>
      </c>
      <c r="B17" s="13" t="s">
        <v>80</v>
      </c>
      <c r="C17" s="12">
        <v>45</v>
      </c>
      <c r="D17" s="14">
        <v>71685</v>
      </c>
      <c r="E17" s="12">
        <v>45</v>
      </c>
      <c r="F17" s="15">
        <v>71685</v>
      </c>
      <c r="G17" s="12">
        <f t="shared" si="0"/>
        <v>0</v>
      </c>
      <c r="H17" s="14">
        <f t="shared" si="0"/>
        <v>0</v>
      </c>
      <c r="I17" s="16" t="s">
        <v>29</v>
      </c>
      <c r="J17" s="16" t="s">
        <v>18</v>
      </c>
      <c r="K17" s="17" t="s">
        <v>18</v>
      </c>
      <c r="L17" s="18"/>
      <c r="M17" s="19"/>
      <c r="N17" s="13" t="s">
        <v>78</v>
      </c>
      <c r="O17" s="13"/>
    </row>
    <row r="18" spans="1:15" s="20" customFormat="1" ht="100.2" customHeight="1" x14ac:dyDescent="0.3">
      <c r="A18" s="12" t="s">
        <v>81</v>
      </c>
      <c r="B18" s="13" t="s">
        <v>82</v>
      </c>
      <c r="C18" s="12">
        <v>51</v>
      </c>
      <c r="D18" s="14">
        <v>69089</v>
      </c>
      <c r="E18" s="12">
        <v>82</v>
      </c>
      <c r="F18" s="15">
        <v>106498</v>
      </c>
      <c r="G18" s="12">
        <f t="shared" si="0"/>
        <v>31</v>
      </c>
      <c r="H18" s="14">
        <f t="shared" si="0"/>
        <v>37409</v>
      </c>
      <c r="I18" s="27" t="s">
        <v>83</v>
      </c>
      <c r="J18" s="16" t="s">
        <v>84</v>
      </c>
      <c r="K18" s="17" t="s">
        <v>85</v>
      </c>
      <c r="L18" s="18">
        <v>1800</v>
      </c>
      <c r="M18" s="19"/>
      <c r="N18" s="13" t="s">
        <v>86</v>
      </c>
      <c r="O18" s="13" t="s">
        <v>87</v>
      </c>
    </row>
    <row r="19" spans="1:15" s="20" customFormat="1" ht="30.6" customHeight="1" x14ac:dyDescent="0.3">
      <c r="A19" s="12" t="s">
        <v>88</v>
      </c>
      <c r="B19" s="13" t="s">
        <v>89</v>
      </c>
      <c r="C19" s="12">
        <v>72</v>
      </c>
      <c r="D19" s="14">
        <v>95770.4</v>
      </c>
      <c r="E19" s="12">
        <v>73</v>
      </c>
      <c r="F19" s="15">
        <v>98701</v>
      </c>
      <c r="G19" s="12">
        <f t="shared" si="0"/>
        <v>1</v>
      </c>
      <c r="H19" s="14">
        <f t="shared" si="0"/>
        <v>2930.6000000000058</v>
      </c>
      <c r="I19" s="16" t="s">
        <v>90</v>
      </c>
      <c r="J19" s="16" t="s">
        <v>62</v>
      </c>
      <c r="K19" s="17" t="s">
        <v>91</v>
      </c>
      <c r="L19" s="18"/>
      <c r="M19" s="19"/>
      <c r="N19" s="13" t="s">
        <v>92</v>
      </c>
      <c r="O19" s="13" t="s">
        <v>93</v>
      </c>
    </row>
    <row r="20" spans="1:15" s="20" customFormat="1" ht="21.6" x14ac:dyDescent="0.3">
      <c r="A20" s="12" t="s">
        <v>94</v>
      </c>
      <c r="B20" s="13" t="s">
        <v>95</v>
      </c>
      <c r="C20" s="12">
        <v>22</v>
      </c>
      <c r="D20" s="14">
        <v>22420</v>
      </c>
      <c r="E20" s="12">
        <v>22</v>
      </c>
      <c r="F20" s="15">
        <v>22940</v>
      </c>
      <c r="G20" s="12">
        <f t="shared" si="0"/>
        <v>0</v>
      </c>
      <c r="H20" s="14">
        <f t="shared" si="0"/>
        <v>520</v>
      </c>
      <c r="I20" s="16" t="s">
        <v>96</v>
      </c>
      <c r="J20" s="16" t="s">
        <v>18</v>
      </c>
      <c r="K20" s="17" t="s">
        <v>18</v>
      </c>
      <c r="L20" s="18"/>
      <c r="M20" s="19"/>
      <c r="N20" s="13" t="s">
        <v>34</v>
      </c>
      <c r="O20" s="13"/>
    </row>
    <row r="21" spans="1:15" s="20" customFormat="1" ht="21.6" x14ac:dyDescent="0.3">
      <c r="A21" s="21" t="s">
        <v>97</v>
      </c>
      <c r="B21" s="22" t="s">
        <v>98</v>
      </c>
      <c r="C21" s="21">
        <v>0</v>
      </c>
      <c r="D21" s="23">
        <v>0.01</v>
      </c>
      <c r="E21" s="21">
        <v>0</v>
      </c>
      <c r="F21" s="24">
        <v>0</v>
      </c>
      <c r="G21" s="21">
        <f t="shared" si="0"/>
        <v>0</v>
      </c>
      <c r="H21" s="23">
        <f t="shared" si="0"/>
        <v>-0.01</v>
      </c>
      <c r="I21" s="25" t="s">
        <v>99</v>
      </c>
      <c r="J21" s="25" t="s">
        <v>99</v>
      </c>
      <c r="K21" s="26" t="s">
        <v>99</v>
      </c>
      <c r="L21" s="18"/>
      <c r="M21" s="19"/>
      <c r="N21" s="13" t="s">
        <v>34</v>
      </c>
      <c r="O21" s="13"/>
    </row>
    <row r="22" spans="1:15" s="20" customFormat="1" ht="21.6" x14ac:dyDescent="0.3">
      <c r="A22" s="12" t="s">
        <v>100</v>
      </c>
      <c r="B22" s="13" t="s">
        <v>101</v>
      </c>
      <c r="C22" s="12">
        <v>25</v>
      </c>
      <c r="D22" s="14">
        <v>51395</v>
      </c>
      <c r="E22" s="12">
        <v>24</v>
      </c>
      <c r="F22" s="15">
        <v>50009.599999999999</v>
      </c>
      <c r="G22" s="12">
        <f t="shared" si="0"/>
        <v>-1</v>
      </c>
      <c r="H22" s="14">
        <f t="shared" si="0"/>
        <v>-1385.4000000000015</v>
      </c>
      <c r="I22" s="16" t="s">
        <v>102</v>
      </c>
      <c r="J22" s="16" t="s">
        <v>18</v>
      </c>
      <c r="K22" s="17" t="s">
        <v>18</v>
      </c>
      <c r="L22" s="18"/>
      <c r="M22" s="19"/>
      <c r="N22" s="13" t="s">
        <v>34</v>
      </c>
      <c r="O22" s="13"/>
    </row>
    <row r="23" spans="1:15" s="20" customFormat="1" ht="21.6" x14ac:dyDescent="0.3">
      <c r="A23" s="21" t="s">
        <v>103</v>
      </c>
      <c r="B23" s="22" t="s">
        <v>104</v>
      </c>
      <c r="C23" s="21">
        <v>0</v>
      </c>
      <c r="D23" s="23">
        <v>0.01</v>
      </c>
      <c r="E23" s="21">
        <v>0</v>
      </c>
      <c r="F23" s="24">
        <v>0</v>
      </c>
      <c r="G23" s="21">
        <f t="shared" si="0"/>
        <v>0</v>
      </c>
      <c r="H23" s="23">
        <f t="shared" si="0"/>
        <v>-0.01</v>
      </c>
      <c r="I23" s="25" t="s">
        <v>99</v>
      </c>
      <c r="J23" s="25" t="s">
        <v>99</v>
      </c>
      <c r="K23" s="26" t="s">
        <v>99</v>
      </c>
      <c r="L23" s="18"/>
      <c r="M23" s="19"/>
      <c r="N23" s="13" t="s">
        <v>34</v>
      </c>
      <c r="O23" s="13"/>
    </row>
    <row r="24" spans="1:15" s="20" customFormat="1" ht="21.6" x14ac:dyDescent="0.3">
      <c r="A24" s="21" t="s">
        <v>105</v>
      </c>
      <c r="B24" s="22" t="s">
        <v>106</v>
      </c>
      <c r="C24" s="21">
        <v>0</v>
      </c>
      <c r="D24" s="23">
        <v>0.01</v>
      </c>
      <c r="E24" s="21">
        <v>0</v>
      </c>
      <c r="F24" s="24">
        <v>0</v>
      </c>
      <c r="G24" s="21">
        <f t="shared" si="0"/>
        <v>0</v>
      </c>
      <c r="H24" s="23">
        <f t="shared" si="0"/>
        <v>-0.01</v>
      </c>
      <c r="I24" s="25" t="s">
        <v>99</v>
      </c>
      <c r="J24" s="25" t="s">
        <v>99</v>
      </c>
      <c r="K24" s="26" t="s">
        <v>99</v>
      </c>
      <c r="L24" s="18"/>
      <c r="M24" s="19"/>
      <c r="N24" s="13" t="s">
        <v>34</v>
      </c>
      <c r="O24" s="13"/>
    </row>
    <row r="25" spans="1:15" s="20" customFormat="1" ht="21.6" x14ac:dyDescent="0.3">
      <c r="A25" s="12" t="s">
        <v>107</v>
      </c>
      <c r="B25" s="13" t="s">
        <v>108</v>
      </c>
      <c r="C25" s="12">
        <v>44</v>
      </c>
      <c r="D25" s="14">
        <v>41607.199999999997</v>
      </c>
      <c r="E25" s="12">
        <v>40</v>
      </c>
      <c r="F25" s="15">
        <v>38635.199999999997</v>
      </c>
      <c r="G25" s="12">
        <f t="shared" si="0"/>
        <v>-4</v>
      </c>
      <c r="H25" s="14">
        <f t="shared" si="0"/>
        <v>-2972</v>
      </c>
      <c r="I25" s="16" t="s">
        <v>109</v>
      </c>
      <c r="J25" s="16" t="s">
        <v>18</v>
      </c>
      <c r="K25" s="17" t="s">
        <v>18</v>
      </c>
      <c r="L25" s="18"/>
      <c r="M25" s="19"/>
      <c r="N25" s="13" t="s">
        <v>34</v>
      </c>
      <c r="O25" s="13"/>
    </row>
    <row r="26" spans="1:15" s="20" customFormat="1" ht="21.6" x14ac:dyDescent="0.3">
      <c r="A26" s="12" t="s">
        <v>110</v>
      </c>
      <c r="B26" s="13" t="s">
        <v>111</v>
      </c>
      <c r="C26" s="12">
        <v>48</v>
      </c>
      <c r="D26" s="14">
        <v>80325.8</v>
      </c>
      <c r="E26" s="12">
        <v>48</v>
      </c>
      <c r="F26" s="15">
        <v>81281</v>
      </c>
      <c r="G26" s="12">
        <f t="shared" si="0"/>
        <v>0</v>
      </c>
      <c r="H26" s="14">
        <f t="shared" si="0"/>
        <v>955.19999999999709</v>
      </c>
      <c r="I26" s="16" t="s">
        <v>33</v>
      </c>
      <c r="J26" s="16" t="s">
        <v>18</v>
      </c>
      <c r="K26" s="17" t="s">
        <v>18</v>
      </c>
      <c r="L26" s="18"/>
      <c r="M26" s="19"/>
      <c r="N26" s="13" t="s">
        <v>34</v>
      </c>
      <c r="O26" s="13"/>
    </row>
    <row r="27" spans="1:15" s="20" customFormat="1" ht="21.6" x14ac:dyDescent="0.3">
      <c r="A27" s="12" t="s">
        <v>112</v>
      </c>
      <c r="B27" s="13" t="s">
        <v>113</v>
      </c>
      <c r="C27" s="12">
        <v>55</v>
      </c>
      <c r="D27" s="14">
        <v>45421.4</v>
      </c>
      <c r="E27" s="12">
        <v>53</v>
      </c>
      <c r="F27" s="15">
        <v>45103.8</v>
      </c>
      <c r="G27" s="12">
        <f t="shared" si="0"/>
        <v>-2</v>
      </c>
      <c r="H27" s="14">
        <f t="shared" si="0"/>
        <v>-317.59999999999854</v>
      </c>
      <c r="I27" s="16" t="s">
        <v>114</v>
      </c>
      <c r="J27" s="16" t="s">
        <v>18</v>
      </c>
      <c r="K27" s="17" t="s">
        <v>18</v>
      </c>
      <c r="L27" s="18"/>
      <c r="M27" s="19"/>
      <c r="N27" s="13" t="s">
        <v>34</v>
      </c>
      <c r="O27" s="13"/>
    </row>
    <row r="28" spans="1:15" s="20" customFormat="1" ht="79.8" customHeight="1" x14ac:dyDescent="0.3">
      <c r="A28" s="12" t="s">
        <v>115</v>
      </c>
      <c r="B28" s="13" t="s">
        <v>116</v>
      </c>
      <c r="C28" s="12">
        <v>47</v>
      </c>
      <c r="D28" s="14">
        <v>40063</v>
      </c>
      <c r="E28" s="12">
        <v>47</v>
      </c>
      <c r="F28" s="15">
        <v>40063</v>
      </c>
      <c r="G28" s="12">
        <f t="shared" si="0"/>
        <v>0</v>
      </c>
      <c r="H28" s="14">
        <f t="shared" si="0"/>
        <v>0</v>
      </c>
      <c r="I28" s="16" t="s">
        <v>29</v>
      </c>
      <c r="J28" s="16" t="s">
        <v>117</v>
      </c>
      <c r="K28" s="17" t="s">
        <v>118</v>
      </c>
      <c r="L28" s="18"/>
      <c r="M28" s="19">
        <v>1168</v>
      </c>
      <c r="N28" s="13" t="s">
        <v>119</v>
      </c>
      <c r="O28" s="13" t="s">
        <v>120</v>
      </c>
    </row>
    <row r="29" spans="1:15" s="20" customFormat="1" ht="31.8" x14ac:dyDescent="0.3">
      <c r="A29" s="12" t="s">
        <v>121</v>
      </c>
      <c r="B29" s="13" t="s">
        <v>122</v>
      </c>
      <c r="C29" s="12">
        <v>164</v>
      </c>
      <c r="D29" s="14">
        <v>249907.08</v>
      </c>
      <c r="E29" s="12">
        <v>161</v>
      </c>
      <c r="F29" s="15">
        <v>248182.08</v>
      </c>
      <c r="G29" s="12">
        <f t="shared" si="0"/>
        <v>-3</v>
      </c>
      <c r="H29" s="14">
        <f t="shared" si="0"/>
        <v>-1725</v>
      </c>
      <c r="I29" s="16" t="s">
        <v>123</v>
      </c>
      <c r="J29" s="16" t="s">
        <v>18</v>
      </c>
      <c r="K29" s="17" t="s">
        <v>18</v>
      </c>
      <c r="L29" s="18"/>
      <c r="M29" s="19"/>
      <c r="N29" s="13" t="s">
        <v>34</v>
      </c>
      <c r="O29" s="13"/>
    </row>
    <row r="30" spans="1:15" s="20" customFormat="1" ht="21.6" x14ac:dyDescent="0.3">
      <c r="A30" s="12" t="s">
        <v>124</v>
      </c>
      <c r="B30" s="13" t="s">
        <v>125</v>
      </c>
      <c r="C30" s="12">
        <v>17</v>
      </c>
      <c r="D30" s="14">
        <v>9775</v>
      </c>
      <c r="E30" s="12">
        <v>17</v>
      </c>
      <c r="F30" s="15">
        <v>9775</v>
      </c>
      <c r="G30" s="12">
        <f t="shared" si="0"/>
        <v>0</v>
      </c>
      <c r="H30" s="14">
        <f t="shared" si="0"/>
        <v>0</v>
      </c>
      <c r="I30" s="16" t="s">
        <v>29</v>
      </c>
      <c r="J30" s="16" t="s">
        <v>18</v>
      </c>
      <c r="K30" s="17" t="s">
        <v>18</v>
      </c>
      <c r="L30" s="18"/>
      <c r="M30" s="19"/>
      <c r="N30" s="13" t="s">
        <v>34</v>
      </c>
      <c r="O30" s="13"/>
    </row>
    <row r="31" spans="1:15" s="20" customFormat="1" ht="21.6" x14ac:dyDescent="0.3">
      <c r="A31" s="21" t="s">
        <v>126</v>
      </c>
      <c r="B31" s="22" t="s">
        <v>127</v>
      </c>
      <c r="C31" s="21">
        <v>2</v>
      </c>
      <c r="D31" s="23">
        <v>7797.2</v>
      </c>
      <c r="E31" s="21">
        <v>0</v>
      </c>
      <c r="F31" s="24">
        <v>0</v>
      </c>
      <c r="G31" s="21">
        <f t="shared" si="0"/>
        <v>-2</v>
      </c>
      <c r="H31" s="23">
        <f t="shared" si="0"/>
        <v>-7797.2</v>
      </c>
      <c r="I31" s="25" t="s">
        <v>128</v>
      </c>
      <c r="J31" s="25" t="s">
        <v>128</v>
      </c>
      <c r="K31" s="26" t="s">
        <v>128</v>
      </c>
      <c r="L31" s="18"/>
      <c r="M31" s="19"/>
      <c r="N31" s="13" t="s">
        <v>34</v>
      </c>
      <c r="O31" s="13"/>
    </row>
    <row r="32" spans="1:15" s="20" customFormat="1" ht="60" customHeight="1" x14ac:dyDescent="0.3">
      <c r="A32" s="12" t="s">
        <v>129</v>
      </c>
      <c r="B32" s="13" t="s">
        <v>130</v>
      </c>
      <c r="C32" s="12">
        <v>53</v>
      </c>
      <c r="D32" s="14">
        <v>43027.6</v>
      </c>
      <c r="E32" s="12">
        <v>87</v>
      </c>
      <c r="F32" s="15">
        <v>69996.800000000003</v>
      </c>
      <c r="G32" s="12">
        <f t="shared" si="0"/>
        <v>34</v>
      </c>
      <c r="H32" s="14">
        <f t="shared" si="0"/>
        <v>26969.200000000004</v>
      </c>
      <c r="I32" s="16" t="s">
        <v>131</v>
      </c>
      <c r="J32" s="16" t="s">
        <v>132</v>
      </c>
      <c r="K32" s="17" t="s">
        <v>133</v>
      </c>
      <c r="L32" s="18"/>
      <c r="M32" s="19"/>
      <c r="N32" s="13" t="s">
        <v>134</v>
      </c>
      <c r="O32" s="13" t="s">
        <v>135</v>
      </c>
    </row>
    <row r="33" spans="1:15" s="20" customFormat="1" ht="21.6" x14ac:dyDescent="0.3">
      <c r="A33" s="12" t="s">
        <v>136</v>
      </c>
      <c r="B33" s="13" t="s">
        <v>137</v>
      </c>
      <c r="C33" s="12">
        <v>22</v>
      </c>
      <c r="D33" s="14">
        <v>24951.599999999999</v>
      </c>
      <c r="E33" s="12">
        <v>37</v>
      </c>
      <c r="F33" s="15">
        <v>37217.599999999999</v>
      </c>
      <c r="G33" s="12">
        <f t="shared" si="0"/>
        <v>15</v>
      </c>
      <c r="H33" s="14">
        <f t="shared" si="0"/>
        <v>12266</v>
      </c>
      <c r="I33" s="16" t="s">
        <v>138</v>
      </c>
      <c r="J33" s="16" t="s">
        <v>18</v>
      </c>
      <c r="K33" s="17" t="s">
        <v>18</v>
      </c>
      <c r="L33" s="18"/>
      <c r="M33" s="19"/>
      <c r="N33" s="13" t="s">
        <v>34</v>
      </c>
      <c r="O33" s="13"/>
    </row>
    <row r="34" spans="1:15" s="20" customFormat="1" ht="31.8" x14ac:dyDescent="0.3">
      <c r="A34" s="12" t="s">
        <v>139</v>
      </c>
      <c r="B34" s="13" t="s">
        <v>140</v>
      </c>
      <c r="C34" s="12">
        <v>20</v>
      </c>
      <c r="D34" s="14">
        <v>22456</v>
      </c>
      <c r="E34" s="12">
        <v>20</v>
      </c>
      <c r="F34" s="15">
        <v>22456</v>
      </c>
      <c r="G34" s="12">
        <f t="shared" si="0"/>
        <v>0</v>
      </c>
      <c r="H34" s="14">
        <f t="shared" si="0"/>
        <v>0</v>
      </c>
      <c r="I34" s="16" t="s">
        <v>141</v>
      </c>
      <c r="J34" s="16" t="s">
        <v>18</v>
      </c>
      <c r="K34" s="17" t="s">
        <v>18</v>
      </c>
      <c r="L34" s="18"/>
      <c r="M34" s="19"/>
      <c r="N34" s="13" t="s">
        <v>34</v>
      </c>
      <c r="O34" s="13"/>
    </row>
    <row r="35" spans="1:15" s="20" customFormat="1" ht="45" customHeight="1" x14ac:dyDescent="0.3">
      <c r="A35" s="12" t="s">
        <v>142</v>
      </c>
      <c r="B35" s="13" t="s">
        <v>143</v>
      </c>
      <c r="C35" s="12">
        <v>99</v>
      </c>
      <c r="D35" s="14">
        <v>84596</v>
      </c>
      <c r="E35" s="12">
        <v>123</v>
      </c>
      <c r="F35" s="15">
        <v>105116</v>
      </c>
      <c r="G35" s="12">
        <f t="shared" si="0"/>
        <v>24</v>
      </c>
      <c r="H35" s="14">
        <f t="shared" si="0"/>
        <v>20520</v>
      </c>
      <c r="I35" s="16" t="s">
        <v>144</v>
      </c>
      <c r="J35" s="16" t="s">
        <v>145</v>
      </c>
      <c r="K35" s="17" t="s">
        <v>146</v>
      </c>
      <c r="L35" s="18"/>
      <c r="M35" s="19"/>
      <c r="N35" s="13" t="s">
        <v>147</v>
      </c>
      <c r="O35" s="13" t="s">
        <v>148</v>
      </c>
    </row>
    <row r="36" spans="1:15" s="20" customFormat="1" ht="36.6" customHeight="1" x14ac:dyDescent="0.3">
      <c r="A36" s="12" t="s">
        <v>149</v>
      </c>
      <c r="B36" s="13" t="s">
        <v>150</v>
      </c>
      <c r="C36" s="12">
        <v>40</v>
      </c>
      <c r="D36" s="14">
        <v>34496</v>
      </c>
      <c r="E36" s="12">
        <v>25</v>
      </c>
      <c r="F36" s="15">
        <v>21281</v>
      </c>
      <c r="G36" s="12">
        <f t="shared" si="0"/>
        <v>-15</v>
      </c>
      <c r="H36" s="14">
        <f t="shared" si="0"/>
        <v>-13215</v>
      </c>
      <c r="I36" s="16" t="s">
        <v>151</v>
      </c>
      <c r="J36" s="16" t="s">
        <v>18</v>
      </c>
      <c r="K36" s="17" t="s">
        <v>18</v>
      </c>
      <c r="L36" s="18"/>
      <c r="M36" s="19"/>
      <c r="N36" s="13" t="s">
        <v>19</v>
      </c>
      <c r="O36" s="13"/>
    </row>
    <row r="37" spans="1:15" s="20" customFormat="1" ht="63.6" customHeight="1" x14ac:dyDescent="0.3">
      <c r="A37" s="12" t="s">
        <v>152</v>
      </c>
      <c r="B37" s="13" t="s">
        <v>153</v>
      </c>
      <c r="C37" s="12">
        <v>147</v>
      </c>
      <c r="D37" s="14">
        <v>124885</v>
      </c>
      <c r="E37" s="12">
        <v>147</v>
      </c>
      <c r="F37" s="15">
        <v>125040</v>
      </c>
      <c r="G37" s="12">
        <f t="shared" si="0"/>
        <v>0</v>
      </c>
      <c r="H37" s="14">
        <f t="shared" si="0"/>
        <v>155</v>
      </c>
      <c r="I37" s="16" t="s">
        <v>33</v>
      </c>
      <c r="J37" s="16" t="s">
        <v>154</v>
      </c>
      <c r="K37" s="17" t="s">
        <v>155</v>
      </c>
      <c r="L37" s="18"/>
      <c r="M37" s="19">
        <v>155</v>
      </c>
      <c r="N37" s="13" t="s">
        <v>156</v>
      </c>
      <c r="O37" s="13" t="s">
        <v>157</v>
      </c>
    </row>
    <row r="38" spans="1:15" s="20" customFormat="1" ht="62.4" x14ac:dyDescent="0.3">
      <c r="A38" s="12" t="s">
        <v>158</v>
      </c>
      <c r="B38" s="13" t="s">
        <v>159</v>
      </c>
      <c r="C38" s="12">
        <v>237</v>
      </c>
      <c r="D38" s="14">
        <v>193708</v>
      </c>
      <c r="E38" s="12">
        <v>252</v>
      </c>
      <c r="F38" s="15">
        <v>205684</v>
      </c>
      <c r="G38" s="12">
        <f t="shared" si="0"/>
        <v>15</v>
      </c>
      <c r="H38" s="14">
        <f t="shared" si="0"/>
        <v>11976</v>
      </c>
      <c r="I38" s="16" t="s">
        <v>160</v>
      </c>
      <c r="J38" s="16" t="s">
        <v>18</v>
      </c>
      <c r="K38" s="17" t="s">
        <v>18</v>
      </c>
      <c r="L38" s="18"/>
      <c r="M38" s="19"/>
      <c r="N38" s="13" t="s">
        <v>78</v>
      </c>
      <c r="O38" s="13"/>
    </row>
    <row r="39" spans="1:15" s="20" customFormat="1" ht="21.6" x14ac:dyDescent="0.3">
      <c r="A39" s="12" t="s">
        <v>161</v>
      </c>
      <c r="B39" s="13" t="s">
        <v>162</v>
      </c>
      <c r="C39" s="12">
        <v>72</v>
      </c>
      <c r="D39" s="14">
        <v>57628.800000000003</v>
      </c>
      <c r="E39" s="12">
        <v>72</v>
      </c>
      <c r="F39" s="15">
        <v>57628.800000000003</v>
      </c>
      <c r="G39" s="12">
        <f t="shared" si="0"/>
        <v>0</v>
      </c>
      <c r="H39" s="14">
        <f t="shared" si="0"/>
        <v>0</v>
      </c>
      <c r="I39" s="16" t="s">
        <v>141</v>
      </c>
      <c r="J39" s="16" t="s">
        <v>18</v>
      </c>
      <c r="K39" s="17" t="s">
        <v>18</v>
      </c>
      <c r="L39" s="18"/>
      <c r="M39" s="19"/>
      <c r="N39" s="13" t="s">
        <v>78</v>
      </c>
      <c r="O39" s="13"/>
    </row>
    <row r="40" spans="1:15" s="20" customFormat="1" ht="21.6" x14ac:dyDescent="0.3">
      <c r="A40" s="12" t="s">
        <v>163</v>
      </c>
      <c r="B40" s="13" t="s">
        <v>164</v>
      </c>
      <c r="C40" s="12">
        <v>144</v>
      </c>
      <c r="D40" s="14">
        <v>170945.8</v>
      </c>
      <c r="E40" s="12">
        <v>144</v>
      </c>
      <c r="F40" s="15">
        <v>172053.8</v>
      </c>
      <c r="G40" s="12">
        <f t="shared" si="0"/>
        <v>0</v>
      </c>
      <c r="H40" s="14">
        <f t="shared" si="0"/>
        <v>1108</v>
      </c>
      <c r="I40" s="16" t="s">
        <v>33</v>
      </c>
      <c r="J40" s="16" t="s">
        <v>18</v>
      </c>
      <c r="K40" s="17" t="s">
        <v>18</v>
      </c>
      <c r="L40" s="18"/>
      <c r="M40" s="19"/>
      <c r="N40" s="13" t="s">
        <v>78</v>
      </c>
      <c r="O40" s="13"/>
    </row>
    <row r="41" spans="1:15" s="20" customFormat="1" ht="21.6" x14ac:dyDescent="0.3">
      <c r="A41" s="12" t="s">
        <v>165</v>
      </c>
      <c r="B41" s="13" t="s">
        <v>166</v>
      </c>
      <c r="C41" s="12">
        <v>15</v>
      </c>
      <c r="D41" s="14">
        <v>11933</v>
      </c>
      <c r="E41" s="12">
        <v>15</v>
      </c>
      <c r="F41" s="15">
        <v>11943</v>
      </c>
      <c r="G41" s="12">
        <f t="shared" si="0"/>
        <v>0</v>
      </c>
      <c r="H41" s="14">
        <f t="shared" si="0"/>
        <v>10</v>
      </c>
      <c r="I41" s="16" t="s">
        <v>33</v>
      </c>
      <c r="J41" s="16" t="s">
        <v>18</v>
      </c>
      <c r="K41" s="17" t="s">
        <v>18</v>
      </c>
      <c r="L41" s="18"/>
      <c r="M41" s="19"/>
      <c r="N41" s="13" t="s">
        <v>78</v>
      </c>
      <c r="O41" s="13"/>
    </row>
    <row r="42" spans="1:15" s="20" customFormat="1" ht="72" customHeight="1" x14ac:dyDescent="0.3">
      <c r="A42" s="12" t="s">
        <v>167</v>
      </c>
      <c r="B42" s="13" t="s">
        <v>168</v>
      </c>
      <c r="C42" s="12">
        <v>35</v>
      </c>
      <c r="D42" s="14">
        <v>33656.400000000001</v>
      </c>
      <c r="E42" s="12">
        <v>35</v>
      </c>
      <c r="F42" s="15">
        <v>33973.4</v>
      </c>
      <c r="G42" s="12">
        <f t="shared" si="0"/>
        <v>0</v>
      </c>
      <c r="H42" s="14">
        <f t="shared" si="0"/>
        <v>317</v>
      </c>
      <c r="I42" s="16" t="s">
        <v>33</v>
      </c>
      <c r="J42" s="16" t="s">
        <v>169</v>
      </c>
      <c r="K42" s="17" t="s">
        <v>170</v>
      </c>
      <c r="L42" s="18">
        <v>1132</v>
      </c>
      <c r="M42" s="19"/>
      <c r="N42" s="13" t="s">
        <v>171</v>
      </c>
      <c r="O42" s="13" t="s">
        <v>172</v>
      </c>
    </row>
    <row r="43" spans="1:15" s="20" customFormat="1" ht="64.8" customHeight="1" x14ac:dyDescent="0.3">
      <c r="A43" s="12" t="s">
        <v>173</v>
      </c>
      <c r="B43" s="13" t="s">
        <v>174</v>
      </c>
      <c r="C43" s="12">
        <v>140</v>
      </c>
      <c r="D43" s="14">
        <v>114780</v>
      </c>
      <c r="E43" s="12">
        <v>163</v>
      </c>
      <c r="F43" s="15">
        <v>134246.39999999999</v>
      </c>
      <c r="G43" s="12">
        <f t="shared" si="0"/>
        <v>23</v>
      </c>
      <c r="H43" s="14">
        <f t="shared" si="0"/>
        <v>19466.399999999994</v>
      </c>
      <c r="I43" s="16" t="s">
        <v>175</v>
      </c>
      <c r="J43" s="16" t="s">
        <v>176</v>
      </c>
      <c r="K43" s="17" t="s">
        <v>177</v>
      </c>
      <c r="L43" s="18"/>
      <c r="M43" s="19"/>
      <c r="N43" s="13" t="s">
        <v>178</v>
      </c>
      <c r="O43" s="13" t="s">
        <v>179</v>
      </c>
    </row>
    <row r="44" spans="1:15" s="20" customFormat="1" ht="82.8" x14ac:dyDescent="0.3">
      <c r="A44" s="12" t="s">
        <v>180</v>
      </c>
      <c r="B44" s="13" t="s">
        <v>181</v>
      </c>
      <c r="C44" s="12">
        <v>207</v>
      </c>
      <c r="D44" s="14">
        <v>195788.6</v>
      </c>
      <c r="E44" s="12">
        <v>222</v>
      </c>
      <c r="F44" s="15">
        <v>209817.8</v>
      </c>
      <c r="G44" s="12">
        <f t="shared" si="0"/>
        <v>15</v>
      </c>
      <c r="H44" s="14">
        <f t="shared" si="0"/>
        <v>14029.199999999983</v>
      </c>
      <c r="I44" s="16" t="s">
        <v>182</v>
      </c>
      <c r="J44" s="16" t="s">
        <v>62</v>
      </c>
      <c r="K44" s="17" t="s">
        <v>183</v>
      </c>
      <c r="L44" s="18"/>
      <c r="M44" s="19"/>
      <c r="N44" s="13" t="s">
        <v>184</v>
      </c>
      <c r="O44" s="13" t="s">
        <v>185</v>
      </c>
    </row>
    <row r="45" spans="1:15" s="20" customFormat="1" ht="21.6" x14ac:dyDescent="0.3">
      <c r="A45" s="12" t="s">
        <v>186</v>
      </c>
      <c r="B45" s="13" t="s">
        <v>187</v>
      </c>
      <c r="C45" s="12">
        <v>42</v>
      </c>
      <c r="D45" s="14">
        <v>35562.800000000003</v>
      </c>
      <c r="E45" s="12">
        <v>42</v>
      </c>
      <c r="F45" s="15">
        <v>35562.800000000003</v>
      </c>
      <c r="G45" s="12">
        <f t="shared" si="0"/>
        <v>0</v>
      </c>
      <c r="H45" s="14">
        <f t="shared" si="0"/>
        <v>0</v>
      </c>
      <c r="I45" s="16" t="s">
        <v>29</v>
      </c>
      <c r="J45" s="16" t="s">
        <v>18</v>
      </c>
      <c r="K45" s="17" t="s">
        <v>18</v>
      </c>
      <c r="L45" s="18"/>
      <c r="M45" s="19"/>
      <c r="N45" s="13" t="s">
        <v>34</v>
      </c>
      <c r="O45" s="13"/>
    </row>
    <row r="46" spans="1:15" s="20" customFormat="1" ht="49.2" customHeight="1" x14ac:dyDescent="0.3">
      <c r="A46" s="12" t="s">
        <v>188</v>
      </c>
      <c r="B46" s="13" t="s">
        <v>189</v>
      </c>
      <c r="C46" s="12">
        <v>230</v>
      </c>
      <c r="D46" s="14">
        <v>296945</v>
      </c>
      <c r="E46" s="12">
        <v>238</v>
      </c>
      <c r="F46" s="15">
        <v>291516</v>
      </c>
      <c r="G46" s="12">
        <f t="shared" si="0"/>
        <v>8</v>
      </c>
      <c r="H46" s="14">
        <f t="shared" si="0"/>
        <v>-5429</v>
      </c>
      <c r="I46" s="16" t="s">
        <v>190</v>
      </c>
      <c r="J46" s="16" t="s">
        <v>191</v>
      </c>
      <c r="K46" s="17" t="s">
        <v>192</v>
      </c>
      <c r="L46" s="18"/>
      <c r="M46" s="19"/>
      <c r="N46" s="13" t="s">
        <v>64</v>
      </c>
      <c r="O46" s="13" t="s">
        <v>193</v>
      </c>
    </row>
    <row r="47" spans="1:15" s="20" customFormat="1" ht="84.6" customHeight="1" x14ac:dyDescent="0.3">
      <c r="A47" s="12" t="s">
        <v>194</v>
      </c>
      <c r="B47" s="13" t="s">
        <v>195</v>
      </c>
      <c r="C47" s="12">
        <v>54</v>
      </c>
      <c r="D47" s="14">
        <v>99369</v>
      </c>
      <c r="E47" s="12">
        <v>54</v>
      </c>
      <c r="F47" s="15">
        <v>99369</v>
      </c>
      <c r="G47" s="12">
        <f t="shared" si="0"/>
        <v>0</v>
      </c>
      <c r="H47" s="14">
        <f t="shared" si="0"/>
        <v>0</v>
      </c>
      <c r="I47" s="16" t="s">
        <v>196</v>
      </c>
      <c r="J47" s="16" t="s">
        <v>18</v>
      </c>
      <c r="K47" s="17" t="s">
        <v>18</v>
      </c>
      <c r="L47" s="18"/>
      <c r="M47" s="19"/>
      <c r="N47" s="13" t="s">
        <v>34</v>
      </c>
      <c r="O47" s="13"/>
    </row>
    <row r="48" spans="1:15" s="20" customFormat="1" ht="21.6" x14ac:dyDescent="0.3">
      <c r="A48" s="12" t="s">
        <v>197</v>
      </c>
      <c r="B48" s="13" t="s">
        <v>198</v>
      </c>
      <c r="C48" s="12">
        <v>31</v>
      </c>
      <c r="D48" s="14">
        <v>32661</v>
      </c>
      <c r="E48" s="12">
        <v>30</v>
      </c>
      <c r="F48" s="15">
        <v>31028</v>
      </c>
      <c r="G48" s="12">
        <f t="shared" si="0"/>
        <v>-1</v>
      </c>
      <c r="H48" s="14">
        <f t="shared" si="0"/>
        <v>-1633</v>
      </c>
      <c r="I48" s="16" t="s">
        <v>199</v>
      </c>
      <c r="J48" s="16" t="s">
        <v>18</v>
      </c>
      <c r="K48" s="17" t="s">
        <v>18</v>
      </c>
      <c r="L48" s="18"/>
      <c r="M48" s="19"/>
      <c r="N48" s="13" t="s">
        <v>34</v>
      </c>
      <c r="O48" s="13"/>
    </row>
    <row r="49" spans="1:15" s="20" customFormat="1" ht="31.8" x14ac:dyDescent="0.3">
      <c r="A49" s="12" t="s">
        <v>200</v>
      </c>
      <c r="B49" s="13" t="s">
        <v>201</v>
      </c>
      <c r="C49" s="12">
        <v>106</v>
      </c>
      <c r="D49" s="14">
        <v>86646.2</v>
      </c>
      <c r="E49" s="12">
        <v>74</v>
      </c>
      <c r="F49" s="15">
        <v>59905</v>
      </c>
      <c r="G49" s="12">
        <f t="shared" si="0"/>
        <v>-32</v>
      </c>
      <c r="H49" s="14">
        <f t="shared" si="0"/>
        <v>-26741.199999999997</v>
      </c>
      <c r="I49" s="16" t="s">
        <v>202</v>
      </c>
      <c r="J49" s="16" t="s">
        <v>18</v>
      </c>
      <c r="K49" s="17" t="s">
        <v>18</v>
      </c>
      <c r="L49" s="18"/>
      <c r="M49" s="19"/>
      <c r="N49" s="13" t="s">
        <v>34</v>
      </c>
      <c r="O49" s="13"/>
    </row>
    <row r="50" spans="1:15" s="20" customFormat="1" ht="27.6" customHeight="1" x14ac:dyDescent="0.3">
      <c r="A50" s="12" t="s">
        <v>203</v>
      </c>
      <c r="B50" s="13" t="s">
        <v>204</v>
      </c>
      <c r="C50" s="12">
        <v>10</v>
      </c>
      <c r="D50" s="14">
        <v>8670.4</v>
      </c>
      <c r="E50" s="12">
        <v>10</v>
      </c>
      <c r="F50" s="15">
        <v>8706.4</v>
      </c>
      <c r="G50" s="12">
        <f t="shared" si="0"/>
        <v>0</v>
      </c>
      <c r="H50" s="14">
        <f t="shared" si="0"/>
        <v>36</v>
      </c>
      <c r="I50" s="16" t="s">
        <v>205</v>
      </c>
      <c r="J50" s="16" t="s">
        <v>18</v>
      </c>
      <c r="K50" s="17" t="s">
        <v>18</v>
      </c>
      <c r="L50" s="18"/>
      <c r="M50" s="19"/>
      <c r="N50" s="13" t="s">
        <v>34</v>
      </c>
      <c r="O50" s="13"/>
    </row>
    <row r="51" spans="1:15" s="20" customFormat="1" ht="53.4" customHeight="1" x14ac:dyDescent="0.3">
      <c r="A51" s="12" t="s">
        <v>206</v>
      </c>
      <c r="B51" s="13" t="s">
        <v>207</v>
      </c>
      <c r="C51" s="12">
        <v>14</v>
      </c>
      <c r="D51" s="14">
        <v>10990</v>
      </c>
      <c r="E51" s="12">
        <v>14</v>
      </c>
      <c r="F51" s="15">
        <v>36550</v>
      </c>
      <c r="G51" s="12">
        <f t="shared" si="0"/>
        <v>0</v>
      </c>
      <c r="H51" s="14">
        <f t="shared" si="0"/>
        <v>25560</v>
      </c>
      <c r="I51" s="16" t="s">
        <v>208</v>
      </c>
      <c r="J51" s="16" t="s">
        <v>209</v>
      </c>
      <c r="K51" s="17" t="s">
        <v>210</v>
      </c>
      <c r="L51" s="18"/>
      <c r="M51" s="19"/>
      <c r="N51" s="13" t="s">
        <v>211</v>
      </c>
      <c r="O51" s="13"/>
    </row>
    <row r="52" spans="1:15" s="20" customFormat="1" ht="42" customHeight="1" x14ac:dyDescent="0.3">
      <c r="A52" s="12" t="s">
        <v>212</v>
      </c>
      <c r="B52" s="13" t="s">
        <v>213</v>
      </c>
      <c r="C52" s="12">
        <v>37</v>
      </c>
      <c r="D52" s="14">
        <v>35705</v>
      </c>
      <c r="E52" s="12">
        <v>37</v>
      </c>
      <c r="F52" s="15">
        <v>40700</v>
      </c>
      <c r="G52" s="12">
        <f t="shared" si="0"/>
        <v>0</v>
      </c>
      <c r="H52" s="14">
        <f t="shared" si="0"/>
        <v>4995</v>
      </c>
      <c r="I52" s="16" t="s">
        <v>68</v>
      </c>
      <c r="J52" s="16" t="s">
        <v>214</v>
      </c>
      <c r="K52" s="17" t="s">
        <v>215</v>
      </c>
      <c r="L52" s="18"/>
      <c r="M52" s="19"/>
      <c r="N52" s="13" t="s">
        <v>211</v>
      </c>
      <c r="O52" s="13"/>
    </row>
    <row r="53" spans="1:15" s="20" customFormat="1" ht="52.8" customHeight="1" x14ac:dyDescent="0.3">
      <c r="A53" s="12" t="s">
        <v>216</v>
      </c>
      <c r="B53" s="13" t="s">
        <v>217</v>
      </c>
      <c r="C53" s="12">
        <v>30</v>
      </c>
      <c r="D53" s="14">
        <v>35295</v>
      </c>
      <c r="E53" s="12">
        <v>30</v>
      </c>
      <c r="F53" s="15">
        <v>50775</v>
      </c>
      <c r="G53" s="12">
        <f t="shared" si="0"/>
        <v>0</v>
      </c>
      <c r="H53" s="14">
        <f t="shared" si="0"/>
        <v>15480</v>
      </c>
      <c r="I53" s="16" t="s">
        <v>208</v>
      </c>
      <c r="J53" s="16" t="s">
        <v>218</v>
      </c>
      <c r="K53" s="17" t="s">
        <v>219</v>
      </c>
      <c r="L53" s="18"/>
      <c r="M53" s="19"/>
      <c r="N53" s="13" t="s">
        <v>211</v>
      </c>
      <c r="O53" s="13"/>
    </row>
    <row r="54" spans="1:15" s="20" customFormat="1" ht="74.400000000000006" customHeight="1" x14ac:dyDescent="0.3">
      <c r="A54" s="12" t="s">
        <v>220</v>
      </c>
      <c r="B54" s="13" t="s">
        <v>221</v>
      </c>
      <c r="C54" s="12">
        <v>18</v>
      </c>
      <c r="D54" s="14">
        <v>25200</v>
      </c>
      <c r="E54" s="12">
        <v>33</v>
      </c>
      <c r="F54" s="15">
        <v>60645</v>
      </c>
      <c r="G54" s="12">
        <f t="shared" si="0"/>
        <v>15</v>
      </c>
      <c r="H54" s="14">
        <f t="shared" si="0"/>
        <v>35445</v>
      </c>
      <c r="I54" s="16" t="s">
        <v>222</v>
      </c>
      <c r="J54" s="16" t="s">
        <v>223</v>
      </c>
      <c r="K54" s="17" t="s">
        <v>224</v>
      </c>
      <c r="L54" s="18"/>
      <c r="M54" s="19"/>
      <c r="N54" s="13" t="s">
        <v>211</v>
      </c>
      <c r="O54" s="13"/>
    </row>
    <row r="55" spans="1:15" s="20" customFormat="1" ht="54" customHeight="1" x14ac:dyDescent="0.3">
      <c r="A55" s="12" t="s">
        <v>225</v>
      </c>
      <c r="B55" s="13" t="s">
        <v>226</v>
      </c>
      <c r="C55" s="12">
        <v>10</v>
      </c>
      <c r="D55" s="14">
        <v>14000</v>
      </c>
      <c r="E55" s="12">
        <v>10</v>
      </c>
      <c r="F55" s="15">
        <v>15793.2</v>
      </c>
      <c r="G55" s="12">
        <f t="shared" si="0"/>
        <v>0</v>
      </c>
      <c r="H55" s="14">
        <f t="shared" si="0"/>
        <v>1793.2000000000007</v>
      </c>
      <c r="I55" s="16" t="s">
        <v>208</v>
      </c>
      <c r="J55" s="16" t="s">
        <v>227</v>
      </c>
      <c r="K55" s="17" t="s">
        <v>228</v>
      </c>
      <c r="L55" s="18"/>
      <c r="M55" s="19"/>
      <c r="N55" s="13" t="s">
        <v>211</v>
      </c>
      <c r="O55" s="13"/>
    </row>
    <row r="56" spans="1:15" s="20" customFormat="1" ht="31.8" x14ac:dyDescent="0.3">
      <c r="A56" s="12" t="s">
        <v>229</v>
      </c>
      <c r="B56" s="13" t="s">
        <v>230</v>
      </c>
      <c r="C56" s="12">
        <v>36</v>
      </c>
      <c r="D56" s="14">
        <v>82488</v>
      </c>
      <c r="E56" s="12">
        <v>50</v>
      </c>
      <c r="F56" s="15">
        <v>106696</v>
      </c>
      <c r="G56" s="12">
        <f t="shared" si="0"/>
        <v>14</v>
      </c>
      <c r="H56" s="14">
        <f t="shared" si="0"/>
        <v>24208</v>
      </c>
      <c r="I56" s="16" t="s">
        <v>231</v>
      </c>
      <c r="J56" s="16" t="s">
        <v>18</v>
      </c>
      <c r="K56" s="17" t="s">
        <v>18</v>
      </c>
      <c r="L56" s="18"/>
      <c r="M56" s="19"/>
      <c r="N56" s="13" t="s">
        <v>34</v>
      </c>
      <c r="O56" s="13"/>
    </row>
    <row r="57" spans="1:15" s="20" customFormat="1" ht="21.6" x14ac:dyDescent="0.3">
      <c r="A57" s="12" t="s">
        <v>232</v>
      </c>
      <c r="B57" s="13" t="s">
        <v>233</v>
      </c>
      <c r="C57" s="12">
        <v>18</v>
      </c>
      <c r="D57" s="14">
        <v>41244</v>
      </c>
      <c r="E57" s="12">
        <v>36</v>
      </c>
      <c r="F57" s="15">
        <v>84648</v>
      </c>
      <c r="G57" s="12">
        <f t="shared" si="0"/>
        <v>18</v>
      </c>
      <c r="H57" s="14">
        <f t="shared" si="0"/>
        <v>43404</v>
      </c>
      <c r="I57" s="16" t="s">
        <v>234</v>
      </c>
      <c r="J57" s="16" t="s">
        <v>18</v>
      </c>
      <c r="K57" s="17" t="s">
        <v>18</v>
      </c>
      <c r="L57" s="18"/>
      <c r="M57" s="19"/>
      <c r="N57" s="13" t="s">
        <v>34</v>
      </c>
      <c r="O57" s="13"/>
    </row>
    <row r="58" spans="1:15" ht="14.4" x14ac:dyDescent="0.3">
      <c r="A58" s="28"/>
      <c r="B58" s="29" t="s">
        <v>235</v>
      </c>
      <c r="C58" s="30">
        <v>4149</v>
      </c>
      <c r="D58" s="31">
        <v>4912699.3099999996</v>
      </c>
      <c r="E58" s="32">
        <f>SUM(E2:E57)</f>
        <v>4420</v>
      </c>
      <c r="F58" s="33">
        <f>SUM(F2:F57)</f>
        <v>5321092.68</v>
      </c>
      <c r="G58" s="28">
        <f t="shared" si="0"/>
        <v>271</v>
      </c>
      <c r="H58" s="34">
        <f t="shared" si="0"/>
        <v>408393.37000000011</v>
      </c>
      <c r="I58" s="35"/>
      <c r="J58" s="16"/>
      <c r="K58" s="17"/>
      <c r="L58" s="18">
        <f>SUM(L2:L57)</f>
        <v>6920</v>
      </c>
      <c r="M58" s="18">
        <f>SUM(M2:M57)</f>
        <v>1323</v>
      </c>
      <c r="N58" s="36"/>
      <c r="O58" s="36"/>
    </row>
    <row r="59" spans="1:15" x14ac:dyDescent="0.3">
      <c r="B59" s="37" t="s">
        <v>236</v>
      </c>
      <c r="C59" s="38"/>
      <c r="D59" s="38"/>
      <c r="E59" s="38">
        <v>4127</v>
      </c>
      <c r="F59" s="39">
        <v>4967808</v>
      </c>
    </row>
    <row r="62" spans="1:15" ht="41.4" hidden="1" x14ac:dyDescent="0.3">
      <c r="B62" s="41" t="s">
        <v>237</v>
      </c>
      <c r="C62" s="42" t="s">
        <v>238</v>
      </c>
      <c r="D62" s="43" t="s">
        <v>239</v>
      </c>
      <c r="F62" s="44" t="s">
        <v>237</v>
      </c>
      <c r="G62" s="28" t="s">
        <v>238</v>
      </c>
      <c r="H62" s="28" t="s">
        <v>239</v>
      </c>
    </row>
    <row r="63" spans="1:15" ht="41.4" hidden="1" x14ac:dyDescent="0.3">
      <c r="B63" s="45" t="s">
        <v>240</v>
      </c>
      <c r="C63" s="46">
        <v>3523</v>
      </c>
      <c r="D63" s="47">
        <f>SUM(C63/C58)</f>
        <v>0.84912026994456491</v>
      </c>
      <c r="F63" s="48" t="s">
        <v>241</v>
      </c>
      <c r="G63" s="46">
        <v>3841</v>
      </c>
      <c r="H63" s="47">
        <f>SUM(G63/G66)</f>
        <v>0.86900452488687785</v>
      </c>
    </row>
    <row r="64" spans="1:15" hidden="1" x14ac:dyDescent="0.3">
      <c r="B64" s="45" t="s">
        <v>242</v>
      </c>
      <c r="C64" s="46">
        <v>423</v>
      </c>
      <c r="D64" s="47">
        <f>SUM(C64/C58)</f>
        <v>0.1019522776572668</v>
      </c>
      <c r="F64" s="49" t="s">
        <v>242</v>
      </c>
      <c r="G64" s="46">
        <v>401</v>
      </c>
      <c r="H64" s="47">
        <f>SUM(G64/G66)</f>
        <v>9.0723981900452486E-2</v>
      </c>
    </row>
    <row r="65" spans="2:8" hidden="1" x14ac:dyDescent="0.3">
      <c r="B65" s="45" t="s">
        <v>243</v>
      </c>
      <c r="C65" s="46">
        <v>203</v>
      </c>
      <c r="D65" s="47">
        <f>SUM(C65/C58)</f>
        <v>4.8927452398168231E-2</v>
      </c>
      <c r="F65" s="49" t="s">
        <v>243</v>
      </c>
      <c r="G65" s="46">
        <v>178</v>
      </c>
      <c r="H65" s="47">
        <f>SUM(G65/G66)</f>
        <v>4.0271493212669686E-2</v>
      </c>
    </row>
    <row r="66" spans="2:8" hidden="1" x14ac:dyDescent="0.3">
      <c r="B66" s="50" t="s">
        <v>244</v>
      </c>
      <c r="C66" s="51">
        <f>SUM(C63:C65)</f>
        <v>4149</v>
      </c>
      <c r="D66" s="52">
        <f>SUM(D63:D65)</f>
        <v>0.99999999999999989</v>
      </c>
      <c r="E66" s="53"/>
      <c r="F66" s="54" t="s">
        <v>244</v>
      </c>
      <c r="G66" s="55">
        <f>SUM(G63:G65)</f>
        <v>4420</v>
      </c>
      <c r="H66" s="56">
        <f>SUM(H63:H65)</f>
        <v>1</v>
      </c>
    </row>
    <row r="67" spans="2:8" hidden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Durham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2018-04-18T13:21:08Z</dcterms:created>
  <dcterms:modified xsi:type="dcterms:W3CDTF">2018-04-18T13:22:01Z</dcterms:modified>
</cp:coreProperties>
</file>